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1"/>
  </bookViews>
  <sheets>
    <sheet name="5. BBU Data" sheetId="1" r:id="rId1"/>
    <sheet name="14. EQUIPMENT Data" sheetId="2" r:id="rId2"/>
  </sheets>
  <definedNames>
    <definedName name="_xlnm.Print_Area" localSheetId="1">'14. EQUIPMENT Data'!$A$1:$R$53</definedName>
    <definedName name="_xlnm.Print_Area" localSheetId="0">'5. BBU Data'!$A$1:$G$49</definedName>
  </definedNames>
  <calcPr fullCalcOnLoad="1"/>
</workbook>
</file>

<file path=xl/sharedStrings.xml><?xml version="1.0" encoding="utf-8"?>
<sst xmlns="http://schemas.openxmlformats.org/spreadsheetml/2006/main" count="439" uniqueCount="181">
  <si>
    <t>EQUIPMENT DATASHEET</t>
  </si>
  <si>
    <t>Common Name:</t>
  </si>
  <si>
    <t>Location Name:</t>
  </si>
  <si>
    <t>Cabinet Summary</t>
  </si>
  <si>
    <t>* Equipment Vendor =</t>
  </si>
  <si>
    <t>Ericsson Lucent</t>
  </si>
  <si>
    <t>Cabinet Type</t>
  </si>
  <si>
    <t>Equipment Vendor *</t>
  </si>
  <si>
    <t>Indoor/ Outdoor</t>
  </si>
  <si>
    <t>Total QTY</t>
  </si>
  <si>
    <t>Nokia Nortel</t>
  </si>
  <si>
    <t>GSM</t>
  </si>
  <si>
    <t>Ericsson</t>
  </si>
  <si>
    <t>Indoor</t>
  </si>
  <si>
    <t>Siemens</t>
  </si>
  <si>
    <t>TDMA</t>
  </si>
  <si>
    <t>Nokia</t>
  </si>
  <si>
    <t>Battery</t>
  </si>
  <si>
    <t>Total Number of BTS cabinets:</t>
  </si>
  <si>
    <t>UMTS</t>
  </si>
  <si>
    <t>Total Number of adjunct boxes:</t>
  </si>
  <si>
    <t>Equipment Listing</t>
  </si>
  <si>
    <t>|</t>
  </si>
  <si>
    <t>Equipment Frame Dimensions</t>
  </si>
  <si>
    <t>Equipment Description</t>
  </si>
  <si>
    <t>Type</t>
  </si>
  <si>
    <t>Height</t>
  </si>
  <si>
    <t>Width</t>
  </si>
  <si>
    <t>Depth</t>
  </si>
  <si>
    <t>Comments</t>
  </si>
  <si>
    <t>BBU</t>
  </si>
  <si>
    <t>Ft.</t>
  </si>
  <si>
    <t>In.</t>
  </si>
  <si>
    <t>FIF</t>
  </si>
  <si>
    <t>Svc Cab</t>
  </si>
  <si>
    <t>Microwave</t>
  </si>
  <si>
    <t>Misc</t>
  </si>
  <si>
    <t>Lucent</t>
  </si>
  <si>
    <t>Outdoor</t>
  </si>
  <si>
    <t>Nortel</t>
  </si>
  <si>
    <t>Power Plant</t>
  </si>
  <si>
    <t>Non-Cingular</t>
  </si>
  <si>
    <r>
      <t>Type</t>
    </r>
    <r>
      <rPr>
        <sz val="10"/>
        <rFont val="Arial"/>
        <family val="2"/>
      </rPr>
      <t xml:space="preserve">  = GSM / TDMA / UMTS / Power Plant / Battery / Service Cab / BBU / FIF / Microwave / Non-Cingular / Misc</t>
    </r>
  </si>
  <si>
    <t>{cabinet_summary[1]/@type}</t>
  </si>
  <si>
    <t>{cabinet_summary[1]/@vendor}</t>
  </si>
  <si>
    <t>{cabinet_summary[1]/@indoor}</t>
  </si>
  <si>
    <t>{cabinet_summary[1]/@quantity}</t>
  </si>
  <si>
    <t>{cabinet_summary[2]/@type}</t>
  </si>
  <si>
    <t>{cabinet_summary[2]/@vendor}</t>
  </si>
  <si>
    <t>{cabinet_summary[2]/@indoor}</t>
  </si>
  <si>
    <t>{cabinet_summary[2]/@quantity}</t>
  </si>
  <si>
    <t>{cabinet_summary[3]/@type}</t>
  </si>
  <si>
    <t>{cabinet_summary[3]/@vendor}</t>
  </si>
  <si>
    <t>{cabinet_summary[3]/@indoor}</t>
  </si>
  <si>
    <t>{cabinet_summary[3]/@quantity}</t>
  </si>
  <si>
    <t>Additional Comments:</t>
  </si>
  <si>
    <t>Manufacturer:</t>
  </si>
  <si>
    <t>Model No.:</t>
  </si>
  <si>
    <t>=</t>
  </si>
  <si>
    <t>Other</t>
  </si>
  <si>
    <t>BATTERY BACKUP DATA SHEET</t>
  </si>
  <si>
    <t>Battery Disconnect Information</t>
  </si>
  <si>
    <t>* Battery Type</t>
  </si>
  <si>
    <t>Gell</t>
  </si>
  <si>
    <t>{BatteryBackup/DisconnectInformation/@Manufacturer}</t>
  </si>
  <si>
    <t>Circuit Breaker</t>
  </si>
  <si>
    <t>Flooded</t>
  </si>
  <si>
    <t>{BatteryBackup/DisconnectInformation/@ModelNo}</t>
  </si>
  <si>
    <t>Throw Switch</t>
  </si>
  <si>
    <t>VRLA</t>
  </si>
  <si>
    <t>Disconnect Type:</t>
  </si>
  <si>
    <t>{BatteryBackup/DisconnectInformation/@DisconnectType}</t>
  </si>
  <si>
    <t>Fuse</t>
  </si>
  <si>
    <t>Lead Acid</t>
  </si>
  <si>
    <t>Fuse Rating, AMPS:</t>
  </si>
  <si>
    <t>{BatteryBackup/DisconnectInformation/@FuseRatingAmps}</t>
  </si>
  <si>
    <t>Battery String Information</t>
  </si>
  <si>
    <t># Strings in station:</t>
  </si>
  <si>
    <t>{BatteryBackup/Strings/@NumberOfStrings}</t>
  </si>
  <si>
    <t>Battery String #</t>
  </si>
  <si>
    <t>{BatteryBackup/Strings/String[1]/@Manufacturer}</t>
  </si>
  <si>
    <t>{BatteryBackup/Strings/String[2]/@Manufacturer}</t>
  </si>
  <si>
    <t>{BatteryBackup/Strings/String[3]/@Manufacturer}</t>
  </si>
  <si>
    <t>{BatteryBackup/Strings/String[1]/@ModelNo}</t>
  </si>
  <si>
    <t>{BatteryBackup/Strings/String[2]/@ModelNo}</t>
  </si>
  <si>
    <t>{BatteryBackup/Strings/String[3]/@ModelNo}</t>
  </si>
  <si>
    <t>Total Input Voltage, VDC:</t>
  </si>
  <si>
    <t>{BatteryBackup/Strings/String[1]/@InputVoltage}</t>
  </si>
  <si>
    <t>{BatteryBackup/Strings/String[2]/@InputVoltage}</t>
  </si>
  <si>
    <t>{BatteryBackup/Strings/String[3]/@InputVoltage}</t>
  </si>
  <si>
    <t>Capacity, AMP-hr:</t>
  </si>
  <si>
    <t>{BatteryBackup/Strings/String[1]/@Capacity}</t>
  </si>
  <si>
    <t>{BatteryBackup/Strings/String[2]/@Capacity}</t>
  </si>
  <si>
    <t>{BatteryBackup/Strings/String[3]/@Capacity}</t>
  </si>
  <si>
    <t>Battery type *:</t>
  </si>
  <si>
    <t>{BatteryBackup/Strings/String[1]/@BatteryType}</t>
  </si>
  <si>
    <t>{BatteryBackup/Strings/String[2]/@BatteryType}</t>
  </si>
  <si>
    <t>{BatteryBackup/Strings/String[3]/@BatteryType}</t>
  </si>
  <si>
    <t>Date of Mfr:</t>
  </si>
  <si>
    <t>{BatteryBackup/Strings/String[1]/@DateOfManufacture}</t>
  </si>
  <si>
    <t>{BatteryBackup/Strings/String[2]/@DateOfManufacture}</t>
  </si>
  <si>
    <t>{BatteryBackup/Strings/String[3]/@DateOfManufacture}</t>
  </si>
  <si>
    <t>Cell #</t>
  </si>
  <si>
    <t>Voltage Readings</t>
  </si>
  <si>
    <t>{BatteryBackup/Strings/String[1]/cell[1]/@Voltage}</t>
  </si>
  <si>
    <t>{BatteryBackup/Strings/String[2]/cell[1]/@Voltage}</t>
  </si>
  <si>
    <t>{BatteryBackup/Strings/String[3]/cell[1]/@Voltage}</t>
  </si>
  <si>
    <t>{BatteryBackup/Strings/String[1]/cell[2]/@Voltage}</t>
  </si>
  <si>
    <t>{BatteryBackup/Strings/String[2]/cell[2]/@Voltage}</t>
  </si>
  <si>
    <t>{BatteryBackup/Strings/String[3]/cell[2]/@Voltage}</t>
  </si>
  <si>
    <t>{BatteryBackup/Strings/String[1]/cell[3]/@Voltage}</t>
  </si>
  <si>
    <t>{BatteryBackup/Strings/String[2]/cell[3]/@Voltage}</t>
  </si>
  <si>
    <t>{BatteryBackup/Strings/String[3]/cell[3]/@Voltage}</t>
  </si>
  <si>
    <t>{BatteryBackup/Strings/String[1]/cell[4]/@Voltage}</t>
  </si>
  <si>
    <t>{BatteryBackup/Strings/String[2]/cell[4]/@Voltage}</t>
  </si>
  <si>
    <t>{BatteryBackup/Strings/String[3]/cell[4]/@Voltage}</t>
  </si>
  <si>
    <t>{BatteryBackup/Strings/String[1]/cell[5]/@Voltage}</t>
  </si>
  <si>
    <t>{BatteryBackup/Strings/String[2]/cell[5]/@Voltage}</t>
  </si>
  <si>
    <t>{BatteryBackup/Strings/String[3]/cell[5]/@Voltage}</t>
  </si>
  <si>
    <t>{BatteryBackup/Strings/String[1]/cell[6]/@Voltage}</t>
  </si>
  <si>
    <t>{BatteryBackup/Strings/String[2]/cell[6]/@Voltage}</t>
  </si>
  <si>
    <t>{BatteryBackup/Strings/String[3]/cell[6]/@Voltage}</t>
  </si>
  <si>
    <t>{BatteryBackup/Strings/String[1]/cell[7]/@Voltage}</t>
  </si>
  <si>
    <t>{BatteryBackup/Strings/String[2]/cell[7]/@Voltage}</t>
  </si>
  <si>
    <t>{BatteryBackup/Strings/String[3]/cell[7]/@Voltage}</t>
  </si>
  <si>
    <t>{BatteryBackup/Strings/String[1]/cell[8]/@Voltage}</t>
  </si>
  <si>
    <t>{BatteryBackup/Strings/String[2]/cell[8]/@Voltage}</t>
  </si>
  <si>
    <t>{BatteryBackup/Strings/String[3]/cell[8]/@Voltage}</t>
  </si>
  <si>
    <t>{BatteryBackup/Strings/String[1]/cell[9]/@Voltage}</t>
  </si>
  <si>
    <t>{BatteryBackup/Strings/String[2]/cell[9]/@Voltage}</t>
  </si>
  <si>
    <t>{BatteryBackup/Strings/String[3]/cell[9]/@Voltage}</t>
  </si>
  <si>
    <t>{BatteryBackup/Strings/String[1]/cell[10]/@Voltage}</t>
  </si>
  <si>
    <t>{BatteryBackup/Strings/String[2]/cell[10]/@Voltage}</t>
  </si>
  <si>
    <t>{BatteryBackup/Strings/String[3]/cell[10]/@Voltage}</t>
  </si>
  <si>
    <t>{BatteryBackup/Strings/String[1]/cell[11]/@Voltage}</t>
  </si>
  <si>
    <t>{BatteryBackup/Strings/String[2]/cell[11]/@Voltage}</t>
  </si>
  <si>
    <t>{BatteryBackup/Strings/String[3]/cell[11]/@Voltage}</t>
  </si>
  <si>
    <t>{BatteryBackup/Strings/String[1]/cell[12]/@Voltage}</t>
  </si>
  <si>
    <t>{BatteryBackup/Strings/String[2]/cell[12]/@Voltage}</t>
  </si>
  <si>
    <t>{BatteryBackup/Strings/String[3]/cell[12]/@Voltage}</t>
  </si>
  <si>
    <t>{BatteryBackup/Strings/String[1]/cell[13]/@Voltage}</t>
  </si>
  <si>
    <t>{BatteryBackup/Strings/String[2]/cell[13]/@Voltage}</t>
  </si>
  <si>
    <t>{BatteryBackup/Strings/String[3]/cell[13]/@Voltage}</t>
  </si>
  <si>
    <t>{BatteryBackup/Strings/String[1]/cell[14]/@Voltage}</t>
  </si>
  <si>
    <t>{BatteryBackup/Strings/String[2]/cell[14]/@Voltage}</t>
  </si>
  <si>
    <t>{BatteryBackup/Strings/String[3]/cell[14]/@Voltage}</t>
  </si>
  <si>
    <t>{BatteryBackup/Strings/String[1]/cell[15]/@Voltage}</t>
  </si>
  <si>
    <t>{BatteryBackup/Strings/String[2]/cell[15]/@Voltage}</t>
  </si>
  <si>
    <t>{BatteryBackup/Strings/String[3]/cell[15]/@Voltage}</t>
  </si>
  <si>
    <t>{BatteryBackup/Strings/String[1]/cell[16]/@Voltage}</t>
  </si>
  <si>
    <t>{BatteryBackup/Strings/String[2]/cell[16]/@Voltage}</t>
  </si>
  <si>
    <t>{BatteryBackup/Strings/String[3]/cell[16]/@Voltage}</t>
  </si>
  <si>
    <t>{BatteryBackup/Strings/String[1]/cell[17]/@Voltage}</t>
  </si>
  <si>
    <t>{BatteryBackup/Strings/String[2]/cell[17]/@Voltage}</t>
  </si>
  <si>
    <t>{BatteryBackup/Strings/String[3]/cell[17]/@Voltage}</t>
  </si>
  <si>
    <t>{BatteryBackup/Strings/String[1]/cell[18]/@Voltage}</t>
  </si>
  <si>
    <t>{BatteryBackup/Strings/String[2]/cell[18]/@Voltage}</t>
  </si>
  <si>
    <t>{BatteryBackup/Strings/String[3]/cell[18]/@Voltage}</t>
  </si>
  <si>
    <t>{BatteryBackup/Strings/String[1]/cell[19]/@Voltage}</t>
  </si>
  <si>
    <t>{BatteryBackup/Strings/String[2]/cell[19]/@Voltage}</t>
  </si>
  <si>
    <t>{BatteryBackup/Strings/String[3]/cell[19]/@Voltage}</t>
  </si>
  <si>
    <t>{BatteryBackup/Strings/String[1]/cell[20]/@Voltage}</t>
  </si>
  <si>
    <t>{BatteryBackup/Strings/String[2]/cell[20]/@Voltage}</t>
  </si>
  <si>
    <t>{BatteryBackup/Strings/String[3]/cell[20]/@Voltage}</t>
  </si>
  <si>
    <t>{BatteryBackup/Strings/String[1]/cell[21]/@Voltage}</t>
  </si>
  <si>
    <t>{BatteryBackup/Strings/String[2]/cell[21]/@Voltage}</t>
  </si>
  <si>
    <t>{BatteryBackup/Strings/String[3]/cell[21]/@Voltage}</t>
  </si>
  <si>
    <t>{BatteryBackup/Strings/String[1]/cell[22]/@Voltage}</t>
  </si>
  <si>
    <t>{BatteryBackup/Strings/String[2]/cell[22]/@Voltage}</t>
  </si>
  <si>
    <t>{BatteryBackup/Strings/String[3]/cell[22]/@Voltage}</t>
  </si>
  <si>
    <t>{BatteryBackup/Strings/String[1]/cell[23]/@Voltage}</t>
  </si>
  <si>
    <t>{BatteryBackup/Strings/String[2]/cell[23]/@Voltage}</t>
  </si>
  <si>
    <t>{BatteryBackup/Strings/String[3]/cell[23]/@Voltage}</t>
  </si>
  <si>
    <t>{BatteryBackup/Strings/String[1]/cell[24]/@Voltage}</t>
  </si>
  <si>
    <t>{BatteryBackup/Strings/String[2]/cell[24]/@Voltage}</t>
  </si>
  <si>
    <t>{BatteryBackup/Strings/String[3]/cell[24]/@Voltage}</t>
  </si>
  <si>
    <t>Condition of String</t>
  </si>
  <si>
    <t>{BatteryBackup/Strings/String[1]/@condition}</t>
  </si>
  <si>
    <t>{BatteryBackup/Strings/String[2]/@condition}</t>
  </si>
  <si>
    <t>{BatteryBackup/Strings/String[3]/@condition}</t>
  </si>
  <si>
    <t>Battery replaced. This is a test.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</si>
</sst>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.0"/>
    <numFmt numFmtId="166" formatCode="m/d/yyyy;@"/>
    <numFmt numFmtId="167" formatCode="mm/dd/yyyy"/>
  </numFmts>
  <fonts count="12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2" borderId="1" xfId="20" applyFont="1" applyFill="1" applyBorder="1" applyAlignment="1">
      <alignment horizontal="right"/>
    </xf>
    <xf numFmtId="0" fontId="4" fillId="2" borderId="0" xfId="22" applyFont="1" applyFill="1" applyAlignment="1">
      <alignment horizontal="left" vertical="center"/>
      <protection/>
    </xf>
    <xf numFmtId="0" fontId="0" fillId="2" borderId="0" xfId="22" applyFill="1" applyAlignment="1">
      <alignment vertical="center"/>
      <protection/>
    </xf>
    <xf numFmtId="0" fontId="0" fillId="2" borderId="0" xfId="22" applyFont="1" applyFill="1" applyAlignment="1">
      <alignment vertical="center"/>
      <protection/>
    </xf>
    <xf numFmtId="0" fontId="0" fillId="2" borderId="0" xfId="22" applyFont="1" applyFill="1">
      <alignment/>
      <protection/>
    </xf>
    <xf numFmtId="0" fontId="0" fillId="0" borderId="0" xfId="22" applyAlignment="1">
      <alignment vertical="center"/>
      <protection/>
    </xf>
    <xf numFmtId="0" fontId="0" fillId="2" borderId="0" xfId="22" applyFill="1">
      <alignment/>
      <protection/>
    </xf>
    <xf numFmtId="0" fontId="5" fillId="2" borderId="0" xfId="22" applyFont="1" applyFill="1" applyBorder="1" applyAlignment="1">
      <alignment horizontal="right"/>
      <protection/>
    </xf>
    <xf numFmtId="0" fontId="6" fillId="2" borderId="2" xfId="22" applyFont="1" applyFill="1" applyBorder="1" applyAlignment="1">
      <alignment/>
      <protection/>
    </xf>
    <xf numFmtId="0" fontId="0" fillId="0" borderId="0" xfId="22">
      <alignment/>
      <protection/>
    </xf>
    <xf numFmtId="0" fontId="7" fillId="2" borderId="3" xfId="22" applyFont="1" applyFill="1" applyBorder="1">
      <alignment/>
      <protection/>
    </xf>
    <xf numFmtId="0" fontId="5" fillId="2" borderId="0" xfId="22" applyFont="1" applyFill="1" applyAlignment="1">
      <alignment horizontal="right" vertical="center"/>
      <protection/>
    </xf>
    <xf numFmtId="0" fontId="6" fillId="2" borderId="4" xfId="22" applyFont="1" applyFill="1" applyBorder="1" applyAlignment="1">
      <alignment wrapText="1"/>
      <protection/>
    </xf>
    <xf numFmtId="0" fontId="6" fillId="2" borderId="0" xfId="22" applyFont="1" applyFill="1">
      <alignment/>
      <protection/>
    </xf>
    <xf numFmtId="0" fontId="5" fillId="2" borderId="2" xfId="22" applyFont="1" applyFill="1" applyBorder="1" applyAlignment="1">
      <alignment horizontal="center" wrapText="1"/>
      <protection/>
    </xf>
    <xf numFmtId="0" fontId="5" fillId="2" borderId="5" xfId="22" applyFont="1" applyFill="1" applyBorder="1">
      <alignment/>
      <protection/>
    </xf>
    <xf numFmtId="0" fontId="5" fillId="2" borderId="5" xfId="22" applyFont="1" applyFill="1" applyBorder="1" applyAlignment="1">
      <alignment horizontal="center" wrapText="1"/>
      <protection/>
    </xf>
    <xf numFmtId="0" fontId="6" fillId="0" borderId="0" xfId="22" applyFont="1">
      <alignment/>
      <protection/>
    </xf>
    <xf numFmtId="0" fontId="6" fillId="2" borderId="4" xfId="22" applyFont="1" applyFill="1" applyBorder="1">
      <alignment/>
      <protection/>
    </xf>
    <xf numFmtId="0" fontId="6" fillId="2" borderId="0" xfId="22" applyFont="1" applyFill="1" applyBorder="1">
      <alignment/>
      <protection/>
    </xf>
    <xf numFmtId="0" fontId="8" fillId="2" borderId="0" xfId="22" applyFont="1" applyFill="1" applyAlignment="1">
      <alignment horizontal="right"/>
      <protection/>
    </xf>
    <xf numFmtId="0" fontId="0" fillId="3" borderId="6" xfId="22" applyFont="1" applyFill="1" applyBorder="1" applyProtection="1">
      <alignment/>
      <protection locked="0"/>
    </xf>
    <xf numFmtId="0" fontId="0" fillId="3" borderId="7" xfId="22" applyFont="1" applyFill="1" applyBorder="1" applyProtection="1">
      <alignment/>
      <protection locked="0"/>
    </xf>
    <xf numFmtId="0" fontId="0" fillId="2" borderId="3" xfId="22" applyFill="1" applyBorder="1">
      <alignment/>
      <protection/>
    </xf>
    <xf numFmtId="0" fontId="8" fillId="2" borderId="3" xfId="22" applyFont="1" applyFill="1" applyBorder="1">
      <alignment/>
      <protection/>
    </xf>
    <xf numFmtId="0" fontId="0" fillId="2" borderId="3" xfId="22" applyFont="1" applyFill="1" applyBorder="1">
      <alignment/>
      <protection/>
    </xf>
    <xf numFmtId="0" fontId="6" fillId="2" borderId="0" xfId="22" applyFont="1" applyFill="1" applyAlignment="1">
      <alignment horizontal="center"/>
      <protection/>
    </xf>
    <xf numFmtId="0" fontId="5" fillId="2" borderId="0" xfId="22" applyFont="1" applyFill="1">
      <alignment/>
      <protection/>
    </xf>
    <xf numFmtId="0" fontId="5" fillId="2" borderId="1" xfId="22" applyFont="1" applyFill="1" applyBorder="1">
      <alignment/>
      <protection/>
    </xf>
    <xf numFmtId="0" fontId="5" fillId="2" borderId="2" xfId="22" applyFont="1" applyFill="1" applyBorder="1" applyAlignment="1">
      <alignment horizontal="center"/>
      <protection/>
    </xf>
    <xf numFmtId="0" fontId="5" fillId="2" borderId="8" xfId="22" applyFont="1" applyFill="1" applyBorder="1" applyAlignment="1">
      <alignment horizontal="center"/>
      <protection/>
    </xf>
    <xf numFmtId="0" fontId="5" fillId="2" borderId="9" xfId="22" applyFont="1" applyFill="1" applyBorder="1" applyAlignment="1">
      <alignment horizontal="center"/>
      <protection/>
    </xf>
    <xf numFmtId="0" fontId="5" fillId="2" borderId="10" xfId="22" applyFont="1" applyFill="1" applyBorder="1">
      <alignment/>
      <protection/>
    </xf>
    <xf numFmtId="0" fontId="5" fillId="0" borderId="0" xfId="22" applyFont="1">
      <alignment/>
      <protection/>
    </xf>
    <xf numFmtId="0" fontId="6" fillId="3" borderId="1" xfId="22" applyFont="1" applyFill="1" applyBorder="1" applyProtection="1">
      <alignment/>
      <protection locked="0"/>
    </xf>
    <xf numFmtId="0" fontId="3" fillId="2" borderId="11" xfId="22" applyFont="1" applyFill="1" applyBorder="1">
      <alignment/>
      <protection/>
    </xf>
    <xf numFmtId="0" fontId="3" fillId="2" borderId="12" xfId="22" applyFont="1" applyFill="1" applyBorder="1">
      <alignment/>
      <protection/>
    </xf>
    <xf numFmtId="0" fontId="0" fillId="4" borderId="0" xfId="22" applyFill="1">
      <alignment/>
      <protection/>
    </xf>
    <xf numFmtId="0" fontId="0" fillId="4" borderId="0" xfId="22" applyFont="1" applyFill="1">
      <alignment/>
      <protection/>
    </xf>
    <xf numFmtId="0" fontId="0" fillId="0" borderId="0" xfId="22" applyFont="1">
      <alignment/>
      <protection/>
    </xf>
    <xf numFmtId="0" fontId="5" fillId="2" borderId="13" xfId="22" applyFont="1" applyFill="1" applyBorder="1" applyAlignment="1">
      <alignment horizontal="center"/>
      <protection/>
    </xf>
    <xf numFmtId="0" fontId="5" fillId="2" borderId="14" xfId="22" applyFont="1" applyFill="1" applyBorder="1" applyAlignment="1">
      <alignment horizontal="center"/>
      <protection/>
    </xf>
    <xf numFmtId="0" fontId="5" fillId="2" borderId="8" xfId="22" applyFont="1" applyFill="1" applyBorder="1" applyAlignment="1">
      <alignment horizontal="center"/>
      <protection/>
    </xf>
    <xf numFmtId="0" fontId="0" fillId="2" borderId="0" xfId="21" applyFill="1" applyAlignment="1">
      <alignment vertical="center"/>
      <protection/>
    </xf>
    <xf numFmtId="0" fontId="0" fillId="0" borderId="0" xfId="21" applyAlignment="1">
      <alignment vertical="center"/>
      <protection/>
    </xf>
    <xf numFmtId="0" fontId="8" fillId="2" borderId="0" xfId="21" applyFont="1" applyFill="1">
      <alignment/>
      <protection/>
    </xf>
    <xf numFmtId="0" fontId="5" fillId="2" borderId="0" xfId="21" applyFont="1" applyFill="1" applyBorder="1" applyAlignment="1">
      <alignment horizontal="right"/>
      <protection/>
    </xf>
    <xf numFmtId="0" fontId="6" fillId="2" borderId="2" xfId="21" applyFont="1" applyFill="1" applyBorder="1" applyAlignment="1">
      <alignment horizontal="left"/>
      <protection/>
    </xf>
    <xf numFmtId="0" fontId="8" fillId="2" borderId="0" xfId="21" applyFont="1" applyFill="1" applyAlignment="1">
      <alignment horizontal="center"/>
      <protection/>
    </xf>
    <xf numFmtId="0" fontId="0" fillId="2" borderId="0" xfId="21" applyFill="1">
      <alignment/>
      <protection/>
    </xf>
    <xf numFmtId="0" fontId="0" fillId="0" borderId="0" xfId="21">
      <alignment/>
      <protection/>
    </xf>
    <xf numFmtId="0" fontId="0" fillId="3" borderId="6" xfId="21" applyFont="1" applyFill="1" applyBorder="1" applyAlignment="1" applyProtection="1">
      <alignment horizontal="left"/>
      <protection locked="0"/>
    </xf>
    <xf numFmtId="0" fontId="0" fillId="4" borderId="0" xfId="21" applyFill="1">
      <alignment/>
      <protection/>
    </xf>
    <xf numFmtId="0" fontId="9" fillId="2" borderId="0" xfId="21" applyFont="1" applyFill="1" applyAlignment="1">
      <alignment vertical="center"/>
      <protection/>
    </xf>
    <xf numFmtId="0" fontId="6" fillId="2" borderId="0" xfId="21" applyFont="1" applyFill="1" applyBorder="1" applyAlignment="1">
      <alignment horizontal="left"/>
      <protection/>
    </xf>
    <xf numFmtId="0" fontId="7" fillId="2" borderId="15" xfId="21" applyFont="1" applyFill="1" applyBorder="1" applyAlignment="1">
      <alignment horizontal="left"/>
      <protection/>
    </xf>
    <xf numFmtId="0" fontId="0" fillId="2" borderId="0" xfId="21" applyFill="1" applyBorder="1">
      <alignment/>
      <protection/>
    </xf>
    <xf numFmtId="0" fontId="6" fillId="2" borderId="4" xfId="21" applyFont="1" applyFill="1" applyBorder="1">
      <alignment/>
      <protection/>
    </xf>
    <xf numFmtId="0" fontId="6" fillId="2" borderId="0" xfId="21" applyFont="1" applyFill="1" applyBorder="1" applyAlignment="1">
      <alignment horizontal="right"/>
      <protection/>
    </xf>
    <xf numFmtId="0" fontId="0" fillId="2" borderId="0" xfId="21" applyFont="1" applyFill="1" applyBorder="1" applyAlignment="1">
      <alignment/>
      <protection/>
    </xf>
    <xf numFmtId="0" fontId="6" fillId="2" borderId="0" xfId="21" applyFont="1" applyFill="1" applyBorder="1">
      <alignment/>
      <protection/>
    </xf>
    <xf numFmtId="0" fontId="6" fillId="2" borderId="0" xfId="21" applyFont="1" applyFill="1" applyAlignment="1">
      <alignment/>
      <protection/>
    </xf>
    <xf numFmtId="0" fontId="6" fillId="0" borderId="0" xfId="21" applyFont="1" applyAlignment="1">
      <alignment/>
      <protection/>
    </xf>
    <xf numFmtId="0" fontId="0" fillId="3" borderId="6" xfId="21" applyFill="1" applyBorder="1" applyAlignment="1" applyProtection="1">
      <alignment horizontal="left"/>
      <protection locked="0"/>
    </xf>
    <xf numFmtId="0" fontId="6" fillId="2" borderId="0" xfId="21" applyFont="1" applyFill="1">
      <alignment/>
      <protection/>
    </xf>
    <xf numFmtId="0" fontId="6" fillId="0" borderId="0" xfId="21" applyFont="1">
      <alignment/>
      <protection/>
    </xf>
    <xf numFmtId="0" fontId="0" fillId="2" borderId="0" xfId="21" applyFont="1" applyFill="1" applyBorder="1" applyAlignment="1">
      <alignment horizontal="left"/>
      <protection/>
    </xf>
    <xf numFmtId="0" fontId="7" fillId="2" borderId="3" xfId="21" applyFont="1" applyFill="1" applyBorder="1">
      <alignment/>
      <protection/>
    </xf>
    <xf numFmtId="0" fontId="5" fillId="2" borderId="0" xfId="21" applyFont="1" applyFill="1" applyBorder="1">
      <alignment/>
      <protection/>
    </xf>
    <xf numFmtId="0" fontId="6" fillId="2" borderId="0" xfId="21" applyFont="1" applyFill="1" applyBorder="1" applyAlignment="1">
      <alignment horizontal="right" vertical="top" wrapText="1"/>
      <protection/>
    </xf>
    <xf numFmtId="0" fontId="0" fillId="3" borderId="16" xfId="21" applyFont="1" applyFill="1" applyBorder="1" applyAlignment="1" applyProtection="1">
      <alignment horizontal="left"/>
      <protection locked="0"/>
    </xf>
    <xf numFmtId="0" fontId="8" fillId="2" borderId="0" xfId="21" applyFont="1" applyFill="1" applyBorder="1" applyAlignment="1">
      <alignment horizontal="center" vertical="top" wrapText="1"/>
      <protection/>
    </xf>
    <xf numFmtId="0" fontId="0" fillId="2" borderId="0" xfId="21" applyFont="1" applyFill="1" applyBorder="1" applyAlignment="1">
      <alignment horizontal="center" vertical="top" wrapText="1"/>
      <protection/>
    </xf>
    <xf numFmtId="0" fontId="10" fillId="2" borderId="2" xfId="21" applyFont="1" applyFill="1" applyBorder="1" applyAlignment="1">
      <alignment horizontal="right"/>
      <protection/>
    </xf>
    <xf numFmtId="0" fontId="7" fillId="2" borderId="5" xfId="21" applyFont="1" applyFill="1" applyBorder="1" applyAlignment="1">
      <alignment horizontal="center"/>
      <protection/>
    </xf>
    <xf numFmtId="0" fontId="6" fillId="2" borderId="0" xfId="21" applyFont="1" applyFill="1" applyAlignment="1">
      <alignment horizontal="right"/>
      <protection/>
    </xf>
    <xf numFmtId="0" fontId="0" fillId="3" borderId="17" xfId="21" applyFill="1" applyBorder="1" applyAlignment="1" applyProtection="1">
      <alignment/>
      <protection locked="0"/>
    </xf>
    <xf numFmtId="0" fontId="0" fillId="2" borderId="18" xfId="21" applyFont="1" applyFill="1" applyBorder="1" applyAlignment="1">
      <alignment/>
      <protection/>
    </xf>
    <xf numFmtId="0" fontId="0" fillId="2" borderId="19" xfId="21" applyFont="1" applyFill="1" applyBorder="1" applyAlignment="1">
      <alignment/>
      <protection/>
    </xf>
    <xf numFmtId="0" fontId="0" fillId="2" borderId="10" xfId="21" applyFont="1" applyFill="1" applyBorder="1" applyAlignment="1">
      <alignment/>
      <protection/>
    </xf>
    <xf numFmtId="0" fontId="0" fillId="2" borderId="1" xfId="21" applyFont="1" applyFill="1" applyBorder="1" applyAlignment="1">
      <alignment/>
      <protection/>
    </xf>
    <xf numFmtId="0" fontId="0" fillId="2" borderId="10" xfId="21" applyFont="1" applyFill="1" applyBorder="1" applyAlignment="1">
      <alignment horizontal="left"/>
      <protection/>
    </xf>
    <xf numFmtId="0" fontId="0" fillId="2" borderId="1" xfId="21" applyFont="1" applyFill="1" applyBorder="1" applyAlignment="1">
      <alignment horizontal="left"/>
      <protection/>
    </xf>
    <xf numFmtId="0" fontId="0" fillId="2" borderId="10" xfId="21" applyFill="1" applyBorder="1" applyAlignment="1">
      <alignment horizontal="center"/>
      <protection/>
    </xf>
    <xf numFmtId="0" fontId="0" fillId="2" borderId="1" xfId="21" applyFill="1" applyBorder="1" applyAlignment="1">
      <alignment horizontal="center"/>
      <protection/>
    </xf>
    <xf numFmtId="0" fontId="0" fillId="2" borderId="20" xfId="21" applyFill="1" applyBorder="1" applyAlignment="1">
      <alignment horizontal="center"/>
      <protection/>
    </xf>
    <xf numFmtId="0" fontId="0" fillId="2" borderId="21" xfId="21" applyFill="1" applyBorder="1" applyAlignment="1">
      <alignment horizontal="center"/>
      <protection/>
    </xf>
    <xf numFmtId="0" fontId="8" fillId="2" borderId="1" xfId="21" applyFont="1" applyFill="1" applyBorder="1" applyAlignment="1">
      <alignment horizontal="center"/>
      <protection/>
    </xf>
    <xf numFmtId="0" fontId="0" fillId="2" borderId="18" xfId="21" applyFont="1" applyFill="1" applyBorder="1" applyAlignment="1">
      <alignment horizontal="center" vertical="top" wrapText="1"/>
      <protection/>
    </xf>
    <xf numFmtId="0" fontId="0" fillId="2" borderId="19" xfId="21" applyFont="1" applyFill="1" applyBorder="1" applyAlignment="1">
      <alignment horizontal="center" vertical="top" wrapText="1"/>
      <protection/>
    </xf>
    <xf numFmtId="0" fontId="0" fillId="2" borderId="10" xfId="21" applyFont="1" applyFill="1" applyBorder="1" applyAlignment="1">
      <alignment horizontal="center" vertical="top" wrapText="1"/>
      <protection/>
    </xf>
    <xf numFmtId="0" fontId="0" fillId="2" borderId="1" xfId="21" applyFont="1" applyFill="1" applyBorder="1" applyAlignment="1">
      <alignment horizontal="center" vertical="top" wrapText="1"/>
      <protection/>
    </xf>
    <xf numFmtId="0" fontId="0" fillId="2" borderId="20" xfId="21" applyFont="1" applyFill="1" applyBorder="1" applyAlignment="1">
      <alignment horizontal="center" vertical="top" wrapText="1"/>
      <protection/>
    </xf>
    <xf numFmtId="0" fontId="0" fillId="2" borderId="21" xfId="21" applyFont="1" applyFill="1" applyBorder="1" applyAlignment="1">
      <alignment horizontal="center" vertical="top" wrapText="1"/>
      <protection/>
    </xf>
    <xf numFmtId="0" fontId="8" fillId="2" borderId="0" xfId="21" applyFont="1" applyFill="1" applyAlignment="1">
      <alignment horizontal="right"/>
      <protection/>
    </xf>
    <xf numFmtId="0" fontId="8" fillId="2" borderId="22" xfId="21" applyFont="1" applyFill="1" applyBorder="1" applyAlignment="1">
      <alignment horizontal="right" wrapText="1"/>
      <protection/>
    </xf>
    <xf numFmtId="0" fontId="8" fillId="2" borderId="23" xfId="21" applyFont="1" applyFill="1" applyBorder="1" applyAlignment="1">
      <alignment horizontal="right" wrapText="1"/>
      <protection/>
    </xf>
    <xf numFmtId="0" fontId="0" fillId="2" borderId="0" xfId="21" applyFill="1" applyAlignment="1">
      <alignment horizontal="center"/>
      <protection/>
    </xf>
    <xf numFmtId="0" fontId="8" fillId="2" borderId="3" xfId="21" applyFont="1" applyFill="1" applyBorder="1" applyAlignment="1">
      <alignment horizontal="right"/>
      <protection/>
    </xf>
    <xf numFmtId="0" fontId="8" fillId="2" borderId="24" xfId="21" applyFont="1" applyFill="1" applyBorder="1" applyAlignment="1">
      <alignment horizontal="right"/>
      <protection/>
    </xf>
    <xf numFmtId="0" fontId="0" fillId="2" borderId="0" xfId="21" applyFont="1" applyFill="1" applyBorder="1" applyAlignment="1">
      <alignment horizontal="center"/>
      <protection/>
    </xf>
    <xf numFmtId="0" fontId="0" fillId="3" borderId="16" xfId="21" applyFont="1" applyFill="1" applyBorder="1" applyAlignment="1" applyProtection="1">
      <alignment horizontal="left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fficial_template_01" xfId="21"/>
    <cellStyle name="Normal_official_template_0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{cabinet_summary/@type" TargetMode="External" /><Relationship Id="rId2" Type="http://schemas.openxmlformats.org/officeDocument/2006/relationships/hyperlink" Target="mailto:{cabinet_summary/@type" TargetMode="External" /><Relationship Id="rId3" Type="http://schemas.openxmlformats.org/officeDocument/2006/relationships/hyperlink" Target="mailto:{cabinet_summary/@type" TargetMode="External" /><Relationship Id="rId4" Type="http://schemas.openxmlformats.org/officeDocument/2006/relationships/hyperlink" Target="mailto:{cabinet_summary/@type" TargetMode="External" /><Relationship Id="rId5" Type="http://schemas.openxmlformats.org/officeDocument/2006/relationships/hyperlink" Target="mailto:{cabinet_summary/@type" TargetMode="External" /><Relationship Id="rId6" Type="http://schemas.openxmlformats.org/officeDocument/2006/relationships/hyperlink" Target="mailto:{cabinet_summary/@type" TargetMode="External" /><Relationship Id="rId7" Type="http://schemas.openxmlformats.org/officeDocument/2006/relationships/hyperlink" Target="mailto:{cabinet_summary/@type" TargetMode="External" /><Relationship Id="rId8" Type="http://schemas.openxmlformats.org/officeDocument/2006/relationships/hyperlink" Target="mailto:{cabinet_summary/@typ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G55"/>
  <sheetViews>
    <sheetView zoomScale="85" zoomScaleNormal="85" workbookViewId="0" topLeftCell="A11">
      <selection activeCell="J1" sqref="J1"/>
    </sheetView>
  </sheetViews>
  <sheetFormatPr defaultColWidth="9.140625" defaultRowHeight="12.75"/>
  <cols>
    <col min="1" max="1" width="26.57421875" style="51" customWidth="1"/>
    <col min="2" max="2" width="22.7109375" style="51" customWidth="1"/>
    <col min="3" max="3" width="2.00390625" style="51" customWidth="1"/>
    <col min="4" max="4" width="22.7109375" style="51" customWidth="1"/>
    <col min="5" max="5" width="2.00390625" style="51" customWidth="1"/>
    <col min="6" max="6" width="22.7109375" style="51" customWidth="1"/>
    <col min="7" max="7" width="2.57421875" style="51" customWidth="1"/>
    <col min="8" max="16384" width="9.140625" style="51" customWidth="1"/>
  </cols>
  <sheetData>
    <row r="1" spans="1:7" s="45" customFormat="1" ht="44.25" customHeight="1">
      <c r="A1" s="54" t="s">
        <v>60</v>
      </c>
      <c r="B1" s="44"/>
      <c r="C1" s="44"/>
      <c r="D1" s="44"/>
      <c r="E1" s="44"/>
      <c r="F1" s="44"/>
      <c r="G1" s="44"/>
    </row>
    <row r="2" spans="1:7" s="45" customFormat="1" ht="14.25" customHeight="1">
      <c r="A2" s="47" t="s">
        <v>1</v>
      </c>
      <c r="B2" s="48"/>
      <c r="C2" s="55"/>
      <c r="D2" s="44"/>
      <c r="E2" s="44"/>
      <c r="F2" s="44"/>
      <c r="G2" s="44"/>
    </row>
    <row r="3" spans="1:7" s="45" customFormat="1" ht="13.5" customHeight="1">
      <c r="A3" s="47" t="s">
        <v>2</v>
      </c>
      <c r="B3" s="48"/>
      <c r="C3" s="55"/>
      <c r="D3" s="44"/>
      <c r="E3" s="44"/>
      <c r="F3" s="44"/>
      <c r="G3" s="44"/>
    </row>
    <row r="4" spans="1:7" s="45" customFormat="1" ht="13.5" customHeight="1">
      <c r="A4" s="47"/>
      <c r="B4" s="55"/>
      <c r="C4" s="55"/>
      <c r="D4" s="44"/>
      <c r="E4" s="44"/>
      <c r="F4" s="44"/>
      <c r="G4" s="44"/>
    </row>
    <row r="5" spans="1:7" ht="15.75" customHeight="1" thickBot="1">
      <c r="A5" s="56" t="s">
        <v>61</v>
      </c>
      <c r="B5" s="57"/>
      <c r="C5" s="57"/>
      <c r="D5" s="47" t="s">
        <v>62</v>
      </c>
      <c r="E5" s="57" t="s">
        <v>58</v>
      </c>
      <c r="F5" s="58" t="s">
        <v>63</v>
      </c>
      <c r="G5" s="50"/>
    </row>
    <row r="6" spans="1:7" s="63" customFormat="1" ht="15" customHeight="1" thickBot="1">
      <c r="A6" s="59" t="s">
        <v>56</v>
      </c>
      <c r="B6" s="52" t="s">
        <v>64</v>
      </c>
      <c r="C6" s="60"/>
      <c r="D6" s="58" t="s">
        <v>65</v>
      </c>
      <c r="E6" s="61"/>
      <c r="F6" s="58" t="s">
        <v>66</v>
      </c>
      <c r="G6" s="62"/>
    </row>
    <row r="7" spans="1:7" s="66" customFormat="1" ht="15" customHeight="1" thickBot="1">
      <c r="A7" s="59" t="s">
        <v>57</v>
      </c>
      <c r="B7" s="64" t="s">
        <v>67</v>
      </c>
      <c r="C7" s="60"/>
      <c r="D7" s="58" t="s">
        <v>68</v>
      </c>
      <c r="E7" s="61"/>
      <c r="F7" s="58" t="s">
        <v>69</v>
      </c>
      <c r="G7" s="65"/>
    </row>
    <row r="8" spans="1:7" s="66" customFormat="1" ht="15" customHeight="1" thickBot="1">
      <c r="A8" s="59" t="s">
        <v>70</v>
      </c>
      <c r="B8" s="64" t="s">
        <v>71</v>
      </c>
      <c r="C8" s="61" t="s">
        <v>58</v>
      </c>
      <c r="D8" s="58" t="s">
        <v>72</v>
      </c>
      <c r="E8" s="61"/>
      <c r="F8" s="58" t="s">
        <v>73</v>
      </c>
      <c r="G8" s="65"/>
    </row>
    <row r="9" spans="1:7" s="66" customFormat="1" ht="15" customHeight="1">
      <c r="A9" s="59" t="s">
        <v>74</v>
      </c>
      <c r="B9" s="64" t="s">
        <v>75</v>
      </c>
      <c r="C9" s="67"/>
      <c r="D9" s="58" t="s">
        <v>59</v>
      </c>
      <c r="E9" s="61"/>
      <c r="F9" s="58" t="s">
        <v>59</v>
      </c>
      <c r="G9" s="65"/>
    </row>
    <row r="10" spans="1:7" s="66" customFormat="1" ht="24" customHeight="1" thickBot="1">
      <c r="A10" s="68" t="s">
        <v>76</v>
      </c>
      <c r="B10" s="69"/>
      <c r="C10" s="69"/>
      <c r="D10" s="61"/>
      <c r="E10" s="61"/>
      <c r="F10" s="61"/>
      <c r="G10" s="65"/>
    </row>
    <row r="11" spans="1:7" s="66" customFormat="1" ht="15" customHeight="1" thickBot="1">
      <c r="A11" s="70" t="s">
        <v>77</v>
      </c>
      <c r="B11" s="71" t="s">
        <v>78</v>
      </c>
      <c r="C11" s="67"/>
      <c r="D11" s="65"/>
      <c r="E11" s="65"/>
      <c r="F11" s="65"/>
      <c r="G11" s="65"/>
    </row>
    <row r="12" spans="1:7" ht="15" customHeight="1">
      <c r="A12" s="72"/>
      <c r="B12" s="73"/>
      <c r="C12" s="73"/>
      <c r="D12" s="50"/>
      <c r="E12" s="50"/>
      <c r="F12" s="50"/>
      <c r="G12" s="50"/>
    </row>
    <row r="13" spans="1:7" ht="30.75" customHeight="1" thickBot="1">
      <c r="A13" s="74" t="s">
        <v>79</v>
      </c>
      <c r="B13" s="75">
        <v>1</v>
      </c>
      <c r="C13" s="75"/>
      <c r="D13" s="75">
        <v>2</v>
      </c>
      <c r="E13" s="75"/>
      <c r="F13" s="75">
        <v>3</v>
      </c>
      <c r="G13" s="50"/>
    </row>
    <row r="14" spans="1:7" ht="13.5" thickBot="1">
      <c r="A14" s="76" t="s">
        <v>56</v>
      </c>
      <c r="B14" s="77" t="s">
        <v>80</v>
      </c>
      <c r="C14" s="78"/>
      <c r="D14" s="77" t="s">
        <v>81</v>
      </c>
      <c r="E14" s="79"/>
      <c r="F14" s="77" t="s">
        <v>82</v>
      </c>
      <c r="G14" s="50"/>
    </row>
    <row r="15" spans="1:7" ht="12.75" customHeight="1" thickBot="1">
      <c r="A15" s="59" t="s">
        <v>57</v>
      </c>
      <c r="B15" s="77" t="s">
        <v>83</v>
      </c>
      <c r="C15" s="80"/>
      <c r="D15" s="77" t="s">
        <v>84</v>
      </c>
      <c r="E15" s="81"/>
      <c r="F15" s="77" t="s">
        <v>85</v>
      </c>
      <c r="G15" s="50"/>
    </row>
    <row r="16" spans="1:7" ht="13.5" thickBot="1">
      <c r="A16" s="76" t="s">
        <v>86</v>
      </c>
      <c r="B16" s="77" t="s">
        <v>87</v>
      </c>
      <c r="C16" s="82"/>
      <c r="D16" s="77" t="s">
        <v>88</v>
      </c>
      <c r="E16" s="83"/>
      <c r="F16" s="77" t="s">
        <v>89</v>
      </c>
      <c r="G16" s="50"/>
    </row>
    <row r="17" spans="1:7" ht="12.75" customHeight="1" thickBot="1">
      <c r="A17" s="76" t="s">
        <v>90</v>
      </c>
      <c r="B17" s="77" t="s">
        <v>91</v>
      </c>
      <c r="C17" s="82"/>
      <c r="D17" s="77" t="s">
        <v>92</v>
      </c>
      <c r="E17" s="83"/>
      <c r="F17" s="77" t="s">
        <v>93</v>
      </c>
      <c r="G17" s="50"/>
    </row>
    <row r="18" spans="1:7" ht="12.75" customHeight="1" thickBot="1">
      <c r="A18" s="76" t="s">
        <v>94</v>
      </c>
      <c r="B18" s="77" t="s">
        <v>95</v>
      </c>
      <c r="C18" s="84"/>
      <c r="D18" s="77" t="s">
        <v>96</v>
      </c>
      <c r="E18" s="85"/>
      <c r="F18" s="77" t="s">
        <v>97</v>
      </c>
      <c r="G18" s="50"/>
    </row>
    <row r="19" spans="1:7" ht="13.5" thickBot="1">
      <c r="A19" s="76" t="s">
        <v>98</v>
      </c>
      <c r="B19" s="77" t="s">
        <v>99</v>
      </c>
      <c r="C19" s="86"/>
      <c r="D19" s="77" t="s">
        <v>100</v>
      </c>
      <c r="E19" s="87"/>
      <c r="F19" s="77" t="s">
        <v>101</v>
      </c>
      <c r="G19" s="50"/>
    </row>
    <row r="20" spans="1:7" ht="13.5" thickBot="1">
      <c r="A20" s="49" t="s">
        <v>102</v>
      </c>
      <c r="B20" s="49" t="s">
        <v>103</v>
      </c>
      <c r="C20" s="49"/>
      <c r="D20" s="49" t="s">
        <v>103</v>
      </c>
      <c r="E20" s="49"/>
      <c r="F20" s="49" t="s">
        <v>103</v>
      </c>
      <c r="G20" s="50"/>
    </row>
    <row r="21" spans="1:7" ht="13.5" thickBot="1">
      <c r="A21" s="88">
        <v>1</v>
      </c>
      <c r="B21" s="77" t="s">
        <v>104</v>
      </c>
      <c r="C21" s="89"/>
      <c r="D21" s="77" t="s">
        <v>105</v>
      </c>
      <c r="E21" s="90"/>
      <c r="F21" s="77" t="s">
        <v>106</v>
      </c>
      <c r="G21" s="50"/>
    </row>
    <row r="22" spans="1:7" ht="13.5" thickBot="1">
      <c r="A22" s="88">
        <v>2</v>
      </c>
      <c r="B22" s="77" t="s">
        <v>107</v>
      </c>
      <c r="C22" s="91"/>
      <c r="D22" s="77" t="s">
        <v>108</v>
      </c>
      <c r="E22" s="92"/>
      <c r="F22" s="77" t="s">
        <v>109</v>
      </c>
      <c r="G22" s="50"/>
    </row>
    <row r="23" spans="1:7" ht="13.5" thickBot="1">
      <c r="A23" s="88">
        <v>3</v>
      </c>
      <c r="B23" s="77" t="s">
        <v>110</v>
      </c>
      <c r="C23" s="91"/>
      <c r="D23" s="77" t="s">
        <v>111</v>
      </c>
      <c r="E23" s="92"/>
      <c r="F23" s="77" t="s">
        <v>112</v>
      </c>
      <c r="G23" s="50"/>
    </row>
    <row r="24" spans="1:7" ht="13.5" thickBot="1">
      <c r="A24" s="88">
        <v>4</v>
      </c>
      <c r="B24" s="77" t="s">
        <v>113</v>
      </c>
      <c r="C24" s="91"/>
      <c r="D24" s="77" t="s">
        <v>114</v>
      </c>
      <c r="E24" s="92"/>
      <c r="F24" s="77" t="s">
        <v>115</v>
      </c>
      <c r="G24" s="50"/>
    </row>
    <row r="25" spans="1:7" ht="13.5" thickBot="1">
      <c r="A25" s="88">
        <v>5</v>
      </c>
      <c r="B25" s="77" t="s">
        <v>116</v>
      </c>
      <c r="C25" s="91"/>
      <c r="D25" s="77" t="s">
        <v>117</v>
      </c>
      <c r="E25" s="92"/>
      <c r="F25" s="77" t="s">
        <v>118</v>
      </c>
      <c r="G25" s="50"/>
    </row>
    <row r="26" spans="1:7" ht="13.5" thickBot="1">
      <c r="A26" s="88">
        <v>6</v>
      </c>
      <c r="B26" s="77" t="s">
        <v>119</v>
      </c>
      <c r="C26" s="91"/>
      <c r="D26" s="77" t="s">
        <v>120</v>
      </c>
      <c r="E26" s="92"/>
      <c r="F26" s="77" t="s">
        <v>121</v>
      </c>
      <c r="G26" s="50"/>
    </row>
    <row r="27" spans="1:7" ht="13.5" thickBot="1">
      <c r="A27" s="88">
        <v>7</v>
      </c>
      <c r="B27" s="77" t="s">
        <v>122</v>
      </c>
      <c r="C27" s="91"/>
      <c r="D27" s="77" t="s">
        <v>123</v>
      </c>
      <c r="E27" s="92"/>
      <c r="F27" s="77" t="s">
        <v>124</v>
      </c>
      <c r="G27" s="50"/>
    </row>
    <row r="28" spans="1:7" ht="13.5" thickBot="1">
      <c r="A28" s="88">
        <v>8</v>
      </c>
      <c r="B28" s="77" t="s">
        <v>125</v>
      </c>
      <c r="C28" s="91"/>
      <c r="D28" s="77" t="s">
        <v>126</v>
      </c>
      <c r="E28" s="92"/>
      <c r="F28" s="77" t="s">
        <v>127</v>
      </c>
      <c r="G28" s="50"/>
    </row>
    <row r="29" spans="1:7" ht="13.5" thickBot="1">
      <c r="A29" s="88">
        <v>9</v>
      </c>
      <c r="B29" s="77" t="s">
        <v>128</v>
      </c>
      <c r="C29" s="91"/>
      <c r="D29" s="77" t="s">
        <v>129</v>
      </c>
      <c r="E29" s="92"/>
      <c r="F29" s="77" t="s">
        <v>130</v>
      </c>
      <c r="G29" s="50"/>
    </row>
    <row r="30" spans="1:7" ht="13.5" thickBot="1">
      <c r="A30" s="88">
        <v>10</v>
      </c>
      <c r="B30" s="77" t="s">
        <v>131</v>
      </c>
      <c r="C30" s="91"/>
      <c r="D30" s="77" t="s">
        <v>132</v>
      </c>
      <c r="E30" s="92"/>
      <c r="F30" s="77" t="s">
        <v>133</v>
      </c>
      <c r="G30" s="50"/>
    </row>
    <row r="31" spans="1:7" ht="13.5" thickBot="1">
      <c r="A31" s="88">
        <v>11</v>
      </c>
      <c r="B31" s="77" t="s">
        <v>134</v>
      </c>
      <c r="C31" s="91"/>
      <c r="D31" s="77" t="s">
        <v>135</v>
      </c>
      <c r="E31" s="92"/>
      <c r="F31" s="77" t="s">
        <v>136</v>
      </c>
      <c r="G31" s="50"/>
    </row>
    <row r="32" spans="1:7" ht="12.75" customHeight="1" thickBot="1">
      <c r="A32" s="88">
        <v>12</v>
      </c>
      <c r="B32" s="77" t="s">
        <v>137</v>
      </c>
      <c r="C32" s="91"/>
      <c r="D32" s="77" t="s">
        <v>138</v>
      </c>
      <c r="E32" s="92"/>
      <c r="F32" s="77" t="s">
        <v>139</v>
      </c>
      <c r="G32" s="50"/>
    </row>
    <row r="33" spans="1:7" ht="13.5" thickBot="1">
      <c r="A33" s="88">
        <v>13</v>
      </c>
      <c r="B33" s="77" t="s">
        <v>140</v>
      </c>
      <c r="C33" s="91"/>
      <c r="D33" s="77" t="s">
        <v>141</v>
      </c>
      <c r="E33" s="92"/>
      <c r="F33" s="77" t="s">
        <v>142</v>
      </c>
      <c r="G33" s="50"/>
    </row>
    <row r="34" spans="1:7" ht="13.5" thickBot="1">
      <c r="A34" s="88">
        <v>14</v>
      </c>
      <c r="B34" s="77" t="s">
        <v>143</v>
      </c>
      <c r="C34" s="91"/>
      <c r="D34" s="77" t="s">
        <v>144</v>
      </c>
      <c r="E34" s="92"/>
      <c r="F34" s="77" t="s">
        <v>145</v>
      </c>
      <c r="G34" s="50"/>
    </row>
    <row r="35" spans="1:7" ht="13.5" thickBot="1">
      <c r="A35" s="88">
        <v>15</v>
      </c>
      <c r="B35" s="77" t="s">
        <v>146</v>
      </c>
      <c r="C35" s="91"/>
      <c r="D35" s="77" t="s">
        <v>147</v>
      </c>
      <c r="E35" s="92"/>
      <c r="F35" s="77" t="s">
        <v>148</v>
      </c>
      <c r="G35" s="50"/>
    </row>
    <row r="36" spans="1:7" ht="13.5" thickBot="1">
      <c r="A36" s="88">
        <v>16</v>
      </c>
      <c r="B36" s="77" t="s">
        <v>149</v>
      </c>
      <c r="C36" s="91"/>
      <c r="D36" s="77" t="s">
        <v>150</v>
      </c>
      <c r="E36" s="92"/>
      <c r="F36" s="77" t="s">
        <v>151</v>
      </c>
      <c r="G36" s="50"/>
    </row>
    <row r="37" spans="1:7" ht="13.5" thickBot="1">
      <c r="A37" s="88">
        <v>17</v>
      </c>
      <c r="B37" s="77" t="s">
        <v>152</v>
      </c>
      <c r="C37" s="91"/>
      <c r="D37" s="77" t="s">
        <v>153</v>
      </c>
      <c r="E37" s="92"/>
      <c r="F37" s="77" t="s">
        <v>154</v>
      </c>
      <c r="G37" s="50"/>
    </row>
    <row r="38" spans="1:7" ht="13.5" thickBot="1">
      <c r="A38" s="88">
        <v>18</v>
      </c>
      <c r="B38" s="77" t="s">
        <v>155</v>
      </c>
      <c r="C38" s="91"/>
      <c r="D38" s="77" t="s">
        <v>156</v>
      </c>
      <c r="E38" s="92"/>
      <c r="F38" s="77" t="s">
        <v>157</v>
      </c>
      <c r="G38" s="50"/>
    </row>
    <row r="39" spans="1:7" ht="13.5" thickBot="1">
      <c r="A39" s="88">
        <v>19</v>
      </c>
      <c r="B39" s="77" t="s">
        <v>158</v>
      </c>
      <c r="C39" s="91"/>
      <c r="D39" s="77" t="s">
        <v>159</v>
      </c>
      <c r="E39" s="92"/>
      <c r="F39" s="77" t="s">
        <v>160</v>
      </c>
      <c r="G39" s="50"/>
    </row>
    <row r="40" spans="1:7" ht="13.5" thickBot="1">
      <c r="A40" s="88">
        <v>20</v>
      </c>
      <c r="B40" s="77" t="s">
        <v>161</v>
      </c>
      <c r="C40" s="91"/>
      <c r="D40" s="77" t="s">
        <v>162</v>
      </c>
      <c r="E40" s="92"/>
      <c r="F40" s="77" t="s">
        <v>163</v>
      </c>
      <c r="G40" s="50"/>
    </row>
    <row r="41" spans="1:7" ht="13.5" thickBot="1">
      <c r="A41" s="88">
        <v>21</v>
      </c>
      <c r="B41" s="77" t="s">
        <v>164</v>
      </c>
      <c r="C41" s="91"/>
      <c r="D41" s="77" t="s">
        <v>165</v>
      </c>
      <c r="E41" s="92"/>
      <c r="F41" s="77" t="s">
        <v>166</v>
      </c>
      <c r="G41" s="50"/>
    </row>
    <row r="42" spans="1:7" ht="13.5" thickBot="1">
      <c r="A42" s="88">
        <v>22</v>
      </c>
      <c r="B42" s="77" t="s">
        <v>167</v>
      </c>
      <c r="C42" s="91"/>
      <c r="D42" s="77" t="s">
        <v>168</v>
      </c>
      <c r="E42" s="92"/>
      <c r="F42" s="77" t="s">
        <v>169</v>
      </c>
      <c r="G42" s="50"/>
    </row>
    <row r="43" spans="1:7" ht="13.5" thickBot="1">
      <c r="A43" s="88">
        <v>23</v>
      </c>
      <c r="B43" s="77" t="s">
        <v>170</v>
      </c>
      <c r="C43" s="91"/>
      <c r="D43" s="77" t="s">
        <v>171</v>
      </c>
      <c r="E43" s="92"/>
      <c r="F43" s="77" t="s">
        <v>172</v>
      </c>
      <c r="G43" s="50"/>
    </row>
    <row r="44" spans="1:7" ht="13.5" thickBot="1">
      <c r="A44" s="88">
        <v>24</v>
      </c>
      <c r="B44" s="77" t="s">
        <v>173</v>
      </c>
      <c r="C44" s="93"/>
      <c r="D44" s="77" t="s">
        <v>174</v>
      </c>
      <c r="E44" s="94"/>
      <c r="F44" s="77" t="s">
        <v>175</v>
      </c>
      <c r="G44" s="50"/>
    </row>
    <row r="45" spans="1:7" ht="18" customHeight="1" thickBot="1">
      <c r="A45" s="95"/>
      <c r="B45" s="49" t="s">
        <v>176</v>
      </c>
      <c r="C45" s="49"/>
      <c r="D45" s="49" t="s">
        <v>176</v>
      </c>
      <c r="E45" s="49"/>
      <c r="F45" s="49" t="s">
        <v>176</v>
      </c>
      <c r="G45" s="50"/>
    </row>
    <row r="46" spans="1:7" ht="44.25" customHeight="1" thickBot="1">
      <c r="A46" s="50"/>
      <c r="B46" s="77" t="s">
        <v>177</v>
      </c>
      <c r="C46" s="96"/>
      <c r="D46" s="77" t="s">
        <v>178</v>
      </c>
      <c r="E46" s="97"/>
      <c r="F46" s="77" t="s">
        <v>179</v>
      </c>
      <c r="G46" s="50"/>
    </row>
    <row r="47" spans="1:7" ht="16.5" customHeight="1" thickBot="1">
      <c r="A47" s="46"/>
      <c r="B47" s="98"/>
      <c r="C47" s="98"/>
      <c r="D47" s="99" t="s">
        <v>55</v>
      </c>
      <c r="E47" s="100"/>
      <c r="F47" s="98"/>
      <c r="G47" s="50"/>
    </row>
    <row r="48" spans="1:7" ht="84" customHeight="1" thickBot="1">
      <c r="A48" s="50"/>
      <c r="B48" s="101"/>
      <c r="C48" s="101"/>
      <c r="D48" s="101"/>
      <c r="E48" s="101"/>
      <c r="F48" s="102" t="s">
        <v>180</v>
      </c>
      <c r="G48" s="50"/>
    </row>
    <row r="49" spans="1:7" ht="12.75">
      <c r="A49" s="57"/>
      <c r="B49" s="57"/>
      <c r="C49" s="57"/>
      <c r="D49" s="57"/>
      <c r="E49" s="57"/>
      <c r="F49" s="57"/>
      <c r="G49" s="50"/>
    </row>
    <row r="50" spans="1:6" ht="12.75" hidden="1">
      <c r="A50" s="53"/>
      <c r="B50" s="53"/>
      <c r="C50" s="53"/>
      <c r="D50" s="53"/>
      <c r="E50" s="53"/>
      <c r="F50" s="53"/>
    </row>
    <row r="51" spans="1:6" ht="12.75" hidden="1">
      <c r="A51" s="53"/>
      <c r="B51" s="53" t="s">
        <v>65</v>
      </c>
      <c r="C51" s="53"/>
      <c r="D51" s="53" t="s">
        <v>63</v>
      </c>
      <c r="E51" s="53"/>
      <c r="F51" s="53"/>
    </row>
    <row r="52" spans="1:6" ht="12.75" hidden="1">
      <c r="A52" s="53"/>
      <c r="B52" s="53" t="s">
        <v>68</v>
      </c>
      <c r="C52" s="53"/>
      <c r="D52" s="53" t="s">
        <v>66</v>
      </c>
      <c r="E52" s="53"/>
      <c r="F52" s="53"/>
    </row>
    <row r="53" spans="1:6" ht="12.75" hidden="1">
      <c r="A53" s="53"/>
      <c r="B53" s="53" t="s">
        <v>72</v>
      </c>
      <c r="C53" s="53"/>
      <c r="D53" s="53" t="s">
        <v>69</v>
      </c>
      <c r="E53" s="53"/>
      <c r="F53" s="53"/>
    </row>
    <row r="54" spans="1:6" ht="12.75" hidden="1">
      <c r="A54" s="53"/>
      <c r="B54" s="53" t="s">
        <v>59</v>
      </c>
      <c r="C54" s="53"/>
      <c r="D54" s="53" t="s">
        <v>73</v>
      </c>
      <c r="E54" s="53"/>
      <c r="F54" s="53"/>
    </row>
    <row r="55" spans="1:6" ht="12.75" hidden="1">
      <c r="A55" s="53"/>
      <c r="B55" s="53"/>
      <c r="C55" s="53"/>
      <c r="D55" s="53" t="s">
        <v>59</v>
      </c>
      <c r="E55" s="53"/>
      <c r="F55" s="53"/>
    </row>
    <row r="61" ht="48.75" customHeight="1"/>
    <row r="63" ht="12.75" customHeight="1"/>
  </sheetData>
  <dataValidations count="9">
    <dataValidation type="textLength" operator="lessThan" allowBlank="1" showErrorMessage="1" errorTitle="Text1000" error="Please enter alphanumeric text less than 1000 characters in length." sqref="F48">
      <formula1>1000</formula1>
    </dataValidation>
    <dataValidation type="textLength" operator="lessThan" allowBlank="1" showErrorMessage="1" errorTitle="Text100" error="Please enter alphanumeric text less than 100 characters in length." sqref="B46 D46 F46">
      <formula1>100</formula1>
    </dataValidation>
    <dataValidation type="textLength" operator="lessThan" allowBlank="1" showErrorMessage="1" errorTitle="Text50" error="Please enter alphanumeric text less than 50 characters in length." sqref="B6:B7 B14:B15 D14:D15 F14:F15">
      <formula1>50</formula1>
    </dataValidation>
    <dataValidation type="whole" operator="greaterThan" allowBlank="1" showErrorMessage="1" errorTitle="Whole Number" error="Please enter a whole number value only." sqref="B9 B11 B16:B17 D16:D17 F16:F17">
      <formula1>0</formula1>
    </dataValidation>
    <dataValidation type="decimal" operator="greaterThan" allowBlank="1" showErrorMessage="1" errorTitle="Decimal" error="Please provide a decimal value." sqref="B21:B44 D21:D44 F21:F44">
      <formula1>0</formula1>
    </dataValidation>
    <dataValidation type="list" allowBlank="1" showDropDown="1" showErrorMessage="1" errorTitle="List" error="Please select a Disconnect Type from the drop down list." sqref="B8">
      <formula1>$B$50:$B$54</formula1>
      <formula2>0</formula2>
    </dataValidation>
    <dataValidation type="list" allowBlank="1" showDropDown="1" showErrorMessage="1" errorTitle="List" error="Please select a value from the list." sqref="D18 F18">
      <formula1>$D$50:$D$55</formula1>
      <formula2>0</formula2>
    </dataValidation>
    <dataValidation type="date" operator="lessThan" allowBlank="1" showErrorMessage="1" sqref="B19 D19 F19">
      <formula1>38718</formula1>
    </dataValidation>
    <dataValidation type="list" allowBlank="1" showDropDown="1" showErrorMessage="1" errorTitle="List" error="Please select a Battery Type from the drop down list." sqref="B18">
      <formula1>$D$50:$D$55</formula1>
      <formula2>0</formula2>
    </dataValidation>
  </dataValidations>
  <printOptions/>
  <pageMargins left="0.7479166666666667" right="0.7479166666666667" top="0.6" bottom="0.7701388888888889" header="0.5118055555555555" footer="0.5"/>
  <pageSetup fitToHeight="1" fitToWidth="1" horizontalDpi="300" verticalDpi="300" orientation="portrait"/>
  <headerFooter alignWithMargins="0">
    <oddFooter>&amp;LCingular Wireless Confidential&amp;C&amp;D&amp;RPage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R65"/>
  <sheetViews>
    <sheetView tabSelected="1" zoomScale="85" zoomScaleNormal="85" workbookViewId="0" topLeftCell="A1">
      <selection activeCell="A65" sqref="A54:IV65"/>
    </sheetView>
  </sheetViews>
  <sheetFormatPr defaultColWidth="9.140625" defaultRowHeight="12.75"/>
  <cols>
    <col min="1" max="2" width="9.140625" style="10" customWidth="1"/>
    <col min="3" max="3" width="33.00390625" style="10" customWidth="1"/>
    <col min="4" max="4" width="12.00390625" style="10" customWidth="1"/>
    <col min="5" max="5" width="6.7109375" style="40" customWidth="1"/>
    <col min="6" max="6" width="4.140625" style="40" customWidth="1"/>
    <col min="7" max="7" width="7.421875" style="40" customWidth="1"/>
    <col min="8" max="8" width="3.8515625" style="40" customWidth="1"/>
    <col min="9" max="9" width="6.7109375" style="40" customWidth="1"/>
    <col min="10" max="10" width="4.140625" style="40" customWidth="1"/>
    <col min="11" max="11" width="6.7109375" style="40" customWidth="1"/>
    <col min="12" max="12" width="3.8515625" style="40" customWidth="1"/>
    <col min="13" max="13" width="6.7109375" style="40" customWidth="1"/>
    <col min="14" max="14" width="4.140625" style="40" customWidth="1"/>
    <col min="15" max="15" width="6.7109375" style="40" customWidth="1"/>
    <col min="16" max="16" width="3.8515625" style="40" customWidth="1"/>
    <col min="17" max="17" width="34.7109375" style="10" customWidth="1"/>
    <col min="18" max="18" width="2.7109375" style="10" customWidth="1"/>
    <col min="19" max="16384" width="9.140625" style="10" customWidth="1"/>
  </cols>
  <sheetData>
    <row r="1" spans="1:18" s="6" customFormat="1" ht="36.75" customHeight="1">
      <c r="A1" s="2" t="s">
        <v>0</v>
      </c>
      <c r="B1" s="3"/>
      <c r="C1" s="3"/>
      <c r="D1" s="3"/>
      <c r="E1" s="4"/>
      <c r="F1" s="4"/>
      <c r="G1" s="5"/>
      <c r="H1" s="5"/>
      <c r="I1" s="5"/>
      <c r="J1" s="4"/>
      <c r="K1" s="4"/>
      <c r="L1" s="4"/>
      <c r="M1" s="4"/>
      <c r="N1" s="4"/>
      <c r="O1" s="4"/>
      <c r="P1" s="4"/>
      <c r="Q1" s="3"/>
      <c r="R1" s="3"/>
    </row>
    <row r="2" spans="1:18" ht="12.75">
      <c r="A2" s="7"/>
      <c r="B2" s="8" t="s">
        <v>1</v>
      </c>
      <c r="C2" s="9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"/>
      <c r="R2" s="7"/>
    </row>
    <row r="3" spans="1:18" ht="12.75">
      <c r="A3" s="7"/>
      <c r="B3" s="8" t="s">
        <v>2</v>
      </c>
      <c r="C3" s="9"/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"/>
      <c r="R3" s="7"/>
    </row>
    <row r="4" spans="1:18" ht="27.75" customHeight="1">
      <c r="A4" s="11" t="s">
        <v>3</v>
      </c>
      <c r="B4" s="7"/>
      <c r="C4" s="7"/>
      <c r="D4" s="7"/>
      <c r="E4" s="5"/>
      <c r="F4" s="12" t="s">
        <v>4</v>
      </c>
      <c r="G4" s="13" t="s">
        <v>5</v>
      </c>
      <c r="H4" s="5"/>
      <c r="I4" s="5"/>
      <c r="J4" s="5"/>
      <c r="K4" s="5"/>
      <c r="L4" s="5"/>
      <c r="M4" s="5"/>
      <c r="N4" s="5"/>
      <c r="O4" s="5"/>
      <c r="P4" s="5"/>
      <c r="Q4" s="7"/>
      <c r="R4" s="7"/>
    </row>
    <row r="5" spans="1:18" s="18" customFormat="1" ht="24">
      <c r="A5" s="14"/>
      <c r="B5" s="15" t="s">
        <v>6</v>
      </c>
      <c r="C5" s="16" t="s">
        <v>7</v>
      </c>
      <c r="D5" s="17" t="s">
        <v>8</v>
      </c>
      <c r="E5" s="17" t="s">
        <v>9</v>
      </c>
      <c r="F5" s="14"/>
      <c r="G5" s="13" t="s">
        <v>10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s="18" customFormat="1" ht="12">
      <c r="A6" s="14"/>
      <c r="B6" s="1" t="s">
        <v>43</v>
      </c>
      <c r="C6" s="1" t="s">
        <v>44</v>
      </c>
      <c r="D6" s="1" t="s">
        <v>45</v>
      </c>
      <c r="E6" s="1" t="s">
        <v>46</v>
      </c>
      <c r="F6" s="14"/>
      <c r="G6" s="19" t="s">
        <v>14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18" customFormat="1" ht="12.75">
      <c r="A7" s="14"/>
      <c r="B7" s="1" t="s">
        <v>47</v>
      </c>
      <c r="C7" s="1" t="s">
        <v>48</v>
      </c>
      <c r="D7" s="1" t="s">
        <v>49</v>
      </c>
      <c r="E7" s="1" t="s">
        <v>50</v>
      </c>
      <c r="F7" s="14"/>
      <c r="G7" s="20"/>
      <c r="H7" s="14"/>
      <c r="I7" s="14"/>
      <c r="J7" s="14"/>
      <c r="K7" s="14"/>
      <c r="L7" s="14"/>
      <c r="M7" s="14"/>
      <c r="N7" s="21" t="s">
        <v>18</v>
      </c>
      <c r="O7" s="22">
        <v>4</v>
      </c>
      <c r="P7" s="14"/>
      <c r="Q7" s="14"/>
      <c r="R7" s="14"/>
    </row>
    <row r="8" spans="1:18" s="18" customFormat="1" ht="12.75">
      <c r="A8" s="14"/>
      <c r="B8" s="1" t="s">
        <v>51</v>
      </c>
      <c r="C8" s="1" t="s">
        <v>52</v>
      </c>
      <c r="D8" s="1" t="s">
        <v>53</v>
      </c>
      <c r="E8" s="1" t="s">
        <v>54</v>
      </c>
      <c r="F8" s="14"/>
      <c r="G8" s="20"/>
      <c r="H8" s="14"/>
      <c r="I8" s="14"/>
      <c r="J8" s="14"/>
      <c r="K8" s="14"/>
      <c r="L8" s="14"/>
      <c r="M8" s="14"/>
      <c r="N8" s="21" t="s">
        <v>20</v>
      </c>
      <c r="O8" s="23">
        <v>5</v>
      </c>
      <c r="P8" s="14"/>
      <c r="Q8" s="14"/>
      <c r="R8" s="14"/>
    </row>
    <row r="9" spans="1:18" ht="12.75">
      <c r="A9" s="7"/>
      <c r="B9" s="7"/>
      <c r="C9" s="7"/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7"/>
      <c r="R9" s="7"/>
    </row>
    <row r="10" spans="1:18" ht="18">
      <c r="A10" s="11" t="s">
        <v>21</v>
      </c>
      <c r="B10" s="24"/>
      <c r="C10" s="24"/>
      <c r="D10" s="25" t="s">
        <v>42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7"/>
      <c r="R10" s="7"/>
    </row>
    <row r="11" spans="1:18" s="18" customFormat="1" ht="12">
      <c r="A11" s="14"/>
      <c r="B11" s="14"/>
      <c r="C11" s="14"/>
      <c r="D11" s="27" t="s">
        <v>22</v>
      </c>
      <c r="E11" s="41" t="s">
        <v>23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14"/>
      <c r="R11" s="14"/>
    </row>
    <row r="12" spans="1:18" s="34" customFormat="1" ht="12">
      <c r="A12" s="28"/>
      <c r="B12" s="29"/>
      <c r="C12" s="30" t="s">
        <v>24</v>
      </c>
      <c r="D12" s="31" t="s">
        <v>25</v>
      </c>
      <c r="E12" s="42" t="s">
        <v>26</v>
      </c>
      <c r="F12" s="42"/>
      <c r="G12" s="42"/>
      <c r="H12" s="32"/>
      <c r="I12" s="43" t="s">
        <v>27</v>
      </c>
      <c r="J12" s="43"/>
      <c r="K12" s="43"/>
      <c r="L12" s="31"/>
      <c r="M12" s="42" t="s">
        <v>28</v>
      </c>
      <c r="N12" s="42"/>
      <c r="O12" s="42"/>
      <c r="P12" s="32"/>
      <c r="Q12" s="33" t="s">
        <v>29</v>
      </c>
      <c r="R12" s="28"/>
    </row>
    <row r="13" spans="1:18" s="18" customFormat="1" ht="12">
      <c r="A13" s="14"/>
      <c r="B13" s="30">
        <v>1</v>
      </c>
      <c r="C13" s="35" t="str">
        <f aca="true" t="shared" si="0" ref="C13:C52">CONCATENATE("{equipment[",$B13,"]/@description}")</f>
        <v>{equipment[1]/@description}</v>
      </c>
      <c r="D13" s="35" t="str">
        <f aca="true" t="shared" si="1" ref="D13:D52">CONCATENATE("{equipment[",$B13,"]/@type}")</f>
        <v>{equipment[1]/@type}</v>
      </c>
      <c r="E13" s="35" t="str">
        <f aca="true" t="shared" si="2" ref="E13:E52">CONCATENATE("{equipment[",$B13,"]/height/@feet}")</f>
        <v>{equipment[1]/height/@feet}</v>
      </c>
      <c r="F13" s="36" t="s">
        <v>31</v>
      </c>
      <c r="G13" s="35" t="str">
        <f aca="true" t="shared" si="3" ref="G13:G52">CONCATENATE("{equipment[",$B13,"]/height/@inches}")</f>
        <v>{equipment[1]/height/@inches}</v>
      </c>
      <c r="H13" s="37" t="s">
        <v>32</v>
      </c>
      <c r="I13" s="35" t="str">
        <f aca="true" t="shared" si="4" ref="I13:I52">CONCATENATE("{equipment[",$B13,"]/width/@feet}")</f>
        <v>{equipment[1]/width/@feet}</v>
      </c>
      <c r="J13" s="36" t="s">
        <v>31</v>
      </c>
      <c r="K13" s="35" t="str">
        <f aca="true" t="shared" si="5" ref="K13:K52">CONCATENATE("{equipment[",$B13,"]/width/@inches}")</f>
        <v>{equipment[1]/width/@inches}</v>
      </c>
      <c r="L13" s="37" t="s">
        <v>32</v>
      </c>
      <c r="M13" s="35" t="str">
        <f aca="true" t="shared" si="6" ref="M13:M52">CONCATENATE("{equipment[",$B13,"]/depth/@feet}")</f>
        <v>{equipment[1]/depth/@feet}</v>
      </c>
      <c r="N13" s="36" t="s">
        <v>31</v>
      </c>
      <c r="O13" s="35" t="str">
        <f aca="true" t="shared" si="7" ref="O13:O52">CONCATENATE("{equipment[",$B13,"]/depth/@inches}")</f>
        <v>{equipment[1]/depth/@inches}</v>
      </c>
      <c r="P13" s="37" t="s">
        <v>32</v>
      </c>
      <c r="Q13" s="35" t="str">
        <f aca="true" t="shared" si="8" ref="Q13:Q52">CONCATENATE("{equipment[",$B13,"]/@comment}")</f>
        <v>{equipment[1]/@comment}</v>
      </c>
      <c r="R13" s="14"/>
    </row>
    <row r="14" spans="1:18" s="18" customFormat="1" ht="12">
      <c r="A14" s="14"/>
      <c r="B14" s="30">
        <v>2</v>
      </c>
      <c r="C14" s="35" t="str">
        <f t="shared" si="0"/>
        <v>{equipment[2]/@description}</v>
      </c>
      <c r="D14" s="35" t="str">
        <f t="shared" si="1"/>
        <v>{equipment[2]/@type}</v>
      </c>
      <c r="E14" s="35" t="str">
        <f t="shared" si="2"/>
        <v>{equipment[2]/height/@feet}</v>
      </c>
      <c r="F14" s="36" t="s">
        <v>31</v>
      </c>
      <c r="G14" s="35" t="str">
        <f t="shared" si="3"/>
        <v>{equipment[2]/height/@inches}</v>
      </c>
      <c r="H14" s="37" t="s">
        <v>32</v>
      </c>
      <c r="I14" s="35" t="str">
        <f t="shared" si="4"/>
        <v>{equipment[2]/width/@feet}</v>
      </c>
      <c r="J14" s="36" t="s">
        <v>31</v>
      </c>
      <c r="K14" s="35" t="str">
        <f t="shared" si="5"/>
        <v>{equipment[2]/width/@inches}</v>
      </c>
      <c r="L14" s="37" t="s">
        <v>32</v>
      </c>
      <c r="M14" s="35" t="str">
        <f t="shared" si="6"/>
        <v>{equipment[2]/depth/@feet}</v>
      </c>
      <c r="N14" s="36" t="s">
        <v>31</v>
      </c>
      <c r="O14" s="35" t="str">
        <f t="shared" si="7"/>
        <v>{equipment[2]/depth/@inches}</v>
      </c>
      <c r="P14" s="37" t="s">
        <v>32</v>
      </c>
      <c r="Q14" s="35" t="str">
        <f t="shared" si="8"/>
        <v>{equipment[2]/@comment}</v>
      </c>
      <c r="R14" s="14"/>
    </row>
    <row r="15" spans="1:18" s="18" customFormat="1" ht="12">
      <c r="A15" s="14"/>
      <c r="B15" s="30">
        <v>3</v>
      </c>
      <c r="C15" s="35" t="str">
        <f t="shared" si="0"/>
        <v>{equipment[3]/@description}</v>
      </c>
      <c r="D15" s="35" t="str">
        <f t="shared" si="1"/>
        <v>{equipment[3]/@type}</v>
      </c>
      <c r="E15" s="35" t="str">
        <f t="shared" si="2"/>
        <v>{equipment[3]/height/@feet}</v>
      </c>
      <c r="F15" s="36" t="s">
        <v>31</v>
      </c>
      <c r="G15" s="35" t="str">
        <f t="shared" si="3"/>
        <v>{equipment[3]/height/@inches}</v>
      </c>
      <c r="H15" s="37" t="s">
        <v>32</v>
      </c>
      <c r="I15" s="35" t="str">
        <f t="shared" si="4"/>
        <v>{equipment[3]/width/@feet}</v>
      </c>
      <c r="J15" s="36" t="s">
        <v>31</v>
      </c>
      <c r="K15" s="35" t="str">
        <f t="shared" si="5"/>
        <v>{equipment[3]/width/@inches}</v>
      </c>
      <c r="L15" s="37" t="s">
        <v>32</v>
      </c>
      <c r="M15" s="35" t="str">
        <f t="shared" si="6"/>
        <v>{equipment[3]/depth/@feet}</v>
      </c>
      <c r="N15" s="36" t="s">
        <v>31</v>
      </c>
      <c r="O15" s="35" t="str">
        <f t="shared" si="7"/>
        <v>{equipment[3]/depth/@inches}</v>
      </c>
      <c r="P15" s="37" t="s">
        <v>32</v>
      </c>
      <c r="Q15" s="35" t="str">
        <f t="shared" si="8"/>
        <v>{equipment[3]/@comment}</v>
      </c>
      <c r="R15" s="14"/>
    </row>
    <row r="16" spans="1:18" s="18" customFormat="1" ht="12">
      <c r="A16" s="14"/>
      <c r="B16" s="30">
        <v>4</v>
      </c>
      <c r="C16" s="35" t="str">
        <f t="shared" si="0"/>
        <v>{equipment[4]/@description}</v>
      </c>
      <c r="D16" s="35" t="str">
        <f t="shared" si="1"/>
        <v>{equipment[4]/@type}</v>
      </c>
      <c r="E16" s="35" t="str">
        <f t="shared" si="2"/>
        <v>{equipment[4]/height/@feet}</v>
      </c>
      <c r="F16" s="36" t="s">
        <v>31</v>
      </c>
      <c r="G16" s="35" t="str">
        <f t="shared" si="3"/>
        <v>{equipment[4]/height/@inches}</v>
      </c>
      <c r="H16" s="37" t="s">
        <v>32</v>
      </c>
      <c r="I16" s="35" t="str">
        <f t="shared" si="4"/>
        <v>{equipment[4]/width/@feet}</v>
      </c>
      <c r="J16" s="36" t="s">
        <v>31</v>
      </c>
      <c r="K16" s="35" t="str">
        <f t="shared" si="5"/>
        <v>{equipment[4]/width/@inches}</v>
      </c>
      <c r="L16" s="37" t="s">
        <v>32</v>
      </c>
      <c r="M16" s="35" t="str">
        <f t="shared" si="6"/>
        <v>{equipment[4]/depth/@feet}</v>
      </c>
      <c r="N16" s="36" t="s">
        <v>31</v>
      </c>
      <c r="O16" s="35" t="str">
        <f t="shared" si="7"/>
        <v>{equipment[4]/depth/@inches}</v>
      </c>
      <c r="P16" s="37" t="s">
        <v>32</v>
      </c>
      <c r="Q16" s="35" t="str">
        <f t="shared" si="8"/>
        <v>{equipment[4]/@comment}</v>
      </c>
      <c r="R16" s="14"/>
    </row>
    <row r="17" spans="1:18" s="18" customFormat="1" ht="12">
      <c r="A17" s="14"/>
      <c r="B17" s="30">
        <v>5</v>
      </c>
      <c r="C17" s="35" t="str">
        <f t="shared" si="0"/>
        <v>{equipment[5]/@description}</v>
      </c>
      <c r="D17" s="35" t="str">
        <f t="shared" si="1"/>
        <v>{equipment[5]/@type}</v>
      </c>
      <c r="E17" s="35" t="str">
        <f t="shared" si="2"/>
        <v>{equipment[5]/height/@feet}</v>
      </c>
      <c r="F17" s="36" t="s">
        <v>31</v>
      </c>
      <c r="G17" s="35" t="str">
        <f t="shared" si="3"/>
        <v>{equipment[5]/height/@inches}</v>
      </c>
      <c r="H17" s="37" t="s">
        <v>32</v>
      </c>
      <c r="I17" s="35" t="str">
        <f t="shared" si="4"/>
        <v>{equipment[5]/width/@feet}</v>
      </c>
      <c r="J17" s="36" t="s">
        <v>31</v>
      </c>
      <c r="K17" s="35" t="str">
        <f t="shared" si="5"/>
        <v>{equipment[5]/width/@inches}</v>
      </c>
      <c r="L17" s="37" t="s">
        <v>32</v>
      </c>
      <c r="M17" s="35" t="str">
        <f t="shared" si="6"/>
        <v>{equipment[5]/depth/@feet}</v>
      </c>
      <c r="N17" s="36" t="s">
        <v>31</v>
      </c>
      <c r="O17" s="35" t="str">
        <f t="shared" si="7"/>
        <v>{equipment[5]/depth/@inches}</v>
      </c>
      <c r="P17" s="37" t="s">
        <v>32</v>
      </c>
      <c r="Q17" s="35" t="str">
        <f t="shared" si="8"/>
        <v>{equipment[5]/@comment}</v>
      </c>
      <c r="R17" s="14"/>
    </row>
    <row r="18" spans="1:18" s="18" customFormat="1" ht="12">
      <c r="A18" s="14"/>
      <c r="B18" s="30">
        <v>6</v>
      </c>
      <c r="C18" s="35" t="str">
        <f t="shared" si="0"/>
        <v>{equipment[6]/@description}</v>
      </c>
      <c r="D18" s="35" t="str">
        <f t="shared" si="1"/>
        <v>{equipment[6]/@type}</v>
      </c>
      <c r="E18" s="35" t="str">
        <f t="shared" si="2"/>
        <v>{equipment[6]/height/@feet}</v>
      </c>
      <c r="F18" s="36" t="s">
        <v>31</v>
      </c>
      <c r="G18" s="35" t="str">
        <f t="shared" si="3"/>
        <v>{equipment[6]/height/@inches}</v>
      </c>
      <c r="H18" s="37" t="s">
        <v>32</v>
      </c>
      <c r="I18" s="35" t="str">
        <f t="shared" si="4"/>
        <v>{equipment[6]/width/@feet}</v>
      </c>
      <c r="J18" s="36" t="s">
        <v>31</v>
      </c>
      <c r="K18" s="35" t="str">
        <f t="shared" si="5"/>
        <v>{equipment[6]/width/@inches}</v>
      </c>
      <c r="L18" s="37" t="s">
        <v>32</v>
      </c>
      <c r="M18" s="35" t="str">
        <f t="shared" si="6"/>
        <v>{equipment[6]/depth/@feet}</v>
      </c>
      <c r="N18" s="36" t="s">
        <v>31</v>
      </c>
      <c r="O18" s="35" t="str">
        <f t="shared" si="7"/>
        <v>{equipment[6]/depth/@inches}</v>
      </c>
      <c r="P18" s="37" t="s">
        <v>32</v>
      </c>
      <c r="Q18" s="35" t="str">
        <f t="shared" si="8"/>
        <v>{equipment[6]/@comment}</v>
      </c>
      <c r="R18" s="14"/>
    </row>
    <row r="19" spans="1:18" s="18" customFormat="1" ht="12">
      <c r="A19" s="14"/>
      <c r="B19" s="30">
        <v>7</v>
      </c>
      <c r="C19" s="35" t="str">
        <f t="shared" si="0"/>
        <v>{equipment[7]/@description}</v>
      </c>
      <c r="D19" s="35" t="str">
        <f t="shared" si="1"/>
        <v>{equipment[7]/@type}</v>
      </c>
      <c r="E19" s="35" t="str">
        <f t="shared" si="2"/>
        <v>{equipment[7]/height/@feet}</v>
      </c>
      <c r="F19" s="36" t="s">
        <v>31</v>
      </c>
      <c r="G19" s="35" t="str">
        <f t="shared" si="3"/>
        <v>{equipment[7]/height/@inches}</v>
      </c>
      <c r="H19" s="37" t="s">
        <v>32</v>
      </c>
      <c r="I19" s="35" t="str">
        <f t="shared" si="4"/>
        <v>{equipment[7]/width/@feet}</v>
      </c>
      <c r="J19" s="36" t="s">
        <v>31</v>
      </c>
      <c r="K19" s="35" t="str">
        <f t="shared" si="5"/>
        <v>{equipment[7]/width/@inches}</v>
      </c>
      <c r="L19" s="37" t="s">
        <v>32</v>
      </c>
      <c r="M19" s="35" t="str">
        <f t="shared" si="6"/>
        <v>{equipment[7]/depth/@feet}</v>
      </c>
      <c r="N19" s="36" t="s">
        <v>31</v>
      </c>
      <c r="O19" s="35" t="str">
        <f t="shared" si="7"/>
        <v>{equipment[7]/depth/@inches}</v>
      </c>
      <c r="P19" s="37" t="s">
        <v>32</v>
      </c>
      <c r="Q19" s="35" t="str">
        <f t="shared" si="8"/>
        <v>{equipment[7]/@comment}</v>
      </c>
      <c r="R19" s="14"/>
    </row>
    <row r="20" spans="1:18" s="18" customFormat="1" ht="12">
      <c r="A20" s="14"/>
      <c r="B20" s="30">
        <v>8</v>
      </c>
      <c r="C20" s="35" t="str">
        <f t="shared" si="0"/>
        <v>{equipment[8]/@description}</v>
      </c>
      <c r="D20" s="35" t="str">
        <f t="shared" si="1"/>
        <v>{equipment[8]/@type}</v>
      </c>
      <c r="E20" s="35" t="str">
        <f t="shared" si="2"/>
        <v>{equipment[8]/height/@feet}</v>
      </c>
      <c r="F20" s="36" t="s">
        <v>31</v>
      </c>
      <c r="G20" s="35" t="str">
        <f t="shared" si="3"/>
        <v>{equipment[8]/height/@inches}</v>
      </c>
      <c r="H20" s="37" t="s">
        <v>32</v>
      </c>
      <c r="I20" s="35" t="str">
        <f t="shared" si="4"/>
        <v>{equipment[8]/width/@feet}</v>
      </c>
      <c r="J20" s="36" t="s">
        <v>31</v>
      </c>
      <c r="K20" s="35" t="str">
        <f t="shared" si="5"/>
        <v>{equipment[8]/width/@inches}</v>
      </c>
      <c r="L20" s="37" t="s">
        <v>32</v>
      </c>
      <c r="M20" s="35" t="str">
        <f t="shared" si="6"/>
        <v>{equipment[8]/depth/@feet}</v>
      </c>
      <c r="N20" s="36" t="s">
        <v>31</v>
      </c>
      <c r="O20" s="35" t="str">
        <f t="shared" si="7"/>
        <v>{equipment[8]/depth/@inches}</v>
      </c>
      <c r="P20" s="37" t="s">
        <v>32</v>
      </c>
      <c r="Q20" s="35" t="str">
        <f t="shared" si="8"/>
        <v>{equipment[8]/@comment}</v>
      </c>
      <c r="R20" s="14"/>
    </row>
    <row r="21" spans="1:18" s="18" customFormat="1" ht="12">
      <c r="A21" s="14"/>
      <c r="B21" s="30">
        <v>9</v>
      </c>
      <c r="C21" s="35" t="str">
        <f t="shared" si="0"/>
        <v>{equipment[9]/@description}</v>
      </c>
      <c r="D21" s="35" t="str">
        <f t="shared" si="1"/>
        <v>{equipment[9]/@type}</v>
      </c>
      <c r="E21" s="35" t="str">
        <f t="shared" si="2"/>
        <v>{equipment[9]/height/@feet}</v>
      </c>
      <c r="F21" s="36" t="s">
        <v>31</v>
      </c>
      <c r="G21" s="35" t="str">
        <f t="shared" si="3"/>
        <v>{equipment[9]/height/@inches}</v>
      </c>
      <c r="H21" s="37" t="s">
        <v>32</v>
      </c>
      <c r="I21" s="35" t="str">
        <f t="shared" si="4"/>
        <v>{equipment[9]/width/@feet}</v>
      </c>
      <c r="J21" s="36" t="s">
        <v>31</v>
      </c>
      <c r="K21" s="35" t="str">
        <f t="shared" si="5"/>
        <v>{equipment[9]/width/@inches}</v>
      </c>
      <c r="L21" s="37" t="s">
        <v>32</v>
      </c>
      <c r="M21" s="35" t="str">
        <f t="shared" si="6"/>
        <v>{equipment[9]/depth/@feet}</v>
      </c>
      <c r="N21" s="36" t="s">
        <v>31</v>
      </c>
      <c r="O21" s="35" t="str">
        <f t="shared" si="7"/>
        <v>{equipment[9]/depth/@inches}</v>
      </c>
      <c r="P21" s="37" t="s">
        <v>32</v>
      </c>
      <c r="Q21" s="35" t="str">
        <f t="shared" si="8"/>
        <v>{equipment[9]/@comment}</v>
      </c>
      <c r="R21" s="14"/>
    </row>
    <row r="22" spans="1:18" s="18" customFormat="1" ht="12">
      <c r="A22" s="14"/>
      <c r="B22" s="30">
        <v>10</v>
      </c>
      <c r="C22" s="35" t="str">
        <f t="shared" si="0"/>
        <v>{equipment[10]/@description}</v>
      </c>
      <c r="D22" s="35" t="str">
        <f t="shared" si="1"/>
        <v>{equipment[10]/@type}</v>
      </c>
      <c r="E22" s="35" t="str">
        <f t="shared" si="2"/>
        <v>{equipment[10]/height/@feet}</v>
      </c>
      <c r="F22" s="36" t="s">
        <v>31</v>
      </c>
      <c r="G22" s="35" t="str">
        <f t="shared" si="3"/>
        <v>{equipment[10]/height/@inches}</v>
      </c>
      <c r="H22" s="37" t="s">
        <v>32</v>
      </c>
      <c r="I22" s="35" t="str">
        <f t="shared" si="4"/>
        <v>{equipment[10]/width/@feet}</v>
      </c>
      <c r="J22" s="36" t="s">
        <v>31</v>
      </c>
      <c r="K22" s="35" t="str">
        <f t="shared" si="5"/>
        <v>{equipment[10]/width/@inches}</v>
      </c>
      <c r="L22" s="37" t="s">
        <v>32</v>
      </c>
      <c r="M22" s="35" t="str">
        <f t="shared" si="6"/>
        <v>{equipment[10]/depth/@feet}</v>
      </c>
      <c r="N22" s="36" t="s">
        <v>31</v>
      </c>
      <c r="O22" s="35" t="str">
        <f t="shared" si="7"/>
        <v>{equipment[10]/depth/@inches}</v>
      </c>
      <c r="P22" s="37" t="s">
        <v>32</v>
      </c>
      <c r="Q22" s="35" t="str">
        <f t="shared" si="8"/>
        <v>{equipment[10]/@comment}</v>
      </c>
      <c r="R22" s="14"/>
    </row>
    <row r="23" spans="1:18" s="18" customFormat="1" ht="12">
      <c r="A23" s="14"/>
      <c r="B23" s="30">
        <v>11</v>
      </c>
      <c r="C23" s="35" t="str">
        <f t="shared" si="0"/>
        <v>{equipment[11]/@description}</v>
      </c>
      <c r="D23" s="35" t="str">
        <f t="shared" si="1"/>
        <v>{equipment[11]/@type}</v>
      </c>
      <c r="E23" s="35" t="str">
        <f t="shared" si="2"/>
        <v>{equipment[11]/height/@feet}</v>
      </c>
      <c r="F23" s="36" t="s">
        <v>31</v>
      </c>
      <c r="G23" s="35" t="str">
        <f t="shared" si="3"/>
        <v>{equipment[11]/height/@inches}</v>
      </c>
      <c r="H23" s="37" t="s">
        <v>32</v>
      </c>
      <c r="I23" s="35" t="str">
        <f t="shared" si="4"/>
        <v>{equipment[11]/width/@feet}</v>
      </c>
      <c r="J23" s="36" t="s">
        <v>31</v>
      </c>
      <c r="K23" s="35" t="str">
        <f t="shared" si="5"/>
        <v>{equipment[11]/width/@inches}</v>
      </c>
      <c r="L23" s="37" t="s">
        <v>32</v>
      </c>
      <c r="M23" s="35" t="str">
        <f t="shared" si="6"/>
        <v>{equipment[11]/depth/@feet}</v>
      </c>
      <c r="N23" s="36" t="s">
        <v>31</v>
      </c>
      <c r="O23" s="35" t="str">
        <f t="shared" si="7"/>
        <v>{equipment[11]/depth/@inches}</v>
      </c>
      <c r="P23" s="37" t="s">
        <v>32</v>
      </c>
      <c r="Q23" s="35" t="str">
        <f t="shared" si="8"/>
        <v>{equipment[11]/@comment}</v>
      </c>
      <c r="R23" s="14"/>
    </row>
    <row r="24" spans="1:18" s="18" customFormat="1" ht="12">
      <c r="A24" s="14"/>
      <c r="B24" s="30">
        <v>12</v>
      </c>
      <c r="C24" s="35" t="str">
        <f t="shared" si="0"/>
        <v>{equipment[12]/@description}</v>
      </c>
      <c r="D24" s="35" t="str">
        <f t="shared" si="1"/>
        <v>{equipment[12]/@type}</v>
      </c>
      <c r="E24" s="35" t="str">
        <f t="shared" si="2"/>
        <v>{equipment[12]/height/@feet}</v>
      </c>
      <c r="F24" s="36" t="s">
        <v>31</v>
      </c>
      <c r="G24" s="35" t="str">
        <f t="shared" si="3"/>
        <v>{equipment[12]/height/@inches}</v>
      </c>
      <c r="H24" s="37" t="s">
        <v>32</v>
      </c>
      <c r="I24" s="35" t="str">
        <f t="shared" si="4"/>
        <v>{equipment[12]/width/@feet}</v>
      </c>
      <c r="J24" s="36" t="s">
        <v>31</v>
      </c>
      <c r="K24" s="35" t="str">
        <f t="shared" si="5"/>
        <v>{equipment[12]/width/@inches}</v>
      </c>
      <c r="L24" s="37" t="s">
        <v>32</v>
      </c>
      <c r="M24" s="35" t="str">
        <f t="shared" si="6"/>
        <v>{equipment[12]/depth/@feet}</v>
      </c>
      <c r="N24" s="36" t="s">
        <v>31</v>
      </c>
      <c r="O24" s="35" t="str">
        <f t="shared" si="7"/>
        <v>{equipment[12]/depth/@inches}</v>
      </c>
      <c r="P24" s="37" t="s">
        <v>32</v>
      </c>
      <c r="Q24" s="35" t="str">
        <f t="shared" si="8"/>
        <v>{equipment[12]/@comment}</v>
      </c>
      <c r="R24" s="14"/>
    </row>
    <row r="25" spans="1:18" s="18" customFormat="1" ht="12">
      <c r="A25" s="14"/>
      <c r="B25" s="30">
        <v>13</v>
      </c>
      <c r="C25" s="35" t="str">
        <f t="shared" si="0"/>
        <v>{equipment[13]/@description}</v>
      </c>
      <c r="D25" s="35" t="str">
        <f t="shared" si="1"/>
        <v>{equipment[13]/@type}</v>
      </c>
      <c r="E25" s="35" t="str">
        <f t="shared" si="2"/>
        <v>{equipment[13]/height/@feet}</v>
      </c>
      <c r="F25" s="36" t="s">
        <v>31</v>
      </c>
      <c r="G25" s="35" t="str">
        <f t="shared" si="3"/>
        <v>{equipment[13]/height/@inches}</v>
      </c>
      <c r="H25" s="37" t="s">
        <v>32</v>
      </c>
      <c r="I25" s="35" t="str">
        <f t="shared" si="4"/>
        <v>{equipment[13]/width/@feet}</v>
      </c>
      <c r="J25" s="36" t="s">
        <v>31</v>
      </c>
      <c r="K25" s="35" t="str">
        <f t="shared" si="5"/>
        <v>{equipment[13]/width/@inches}</v>
      </c>
      <c r="L25" s="37" t="s">
        <v>32</v>
      </c>
      <c r="M25" s="35" t="str">
        <f t="shared" si="6"/>
        <v>{equipment[13]/depth/@feet}</v>
      </c>
      <c r="N25" s="36" t="s">
        <v>31</v>
      </c>
      <c r="O25" s="35" t="str">
        <f t="shared" si="7"/>
        <v>{equipment[13]/depth/@inches}</v>
      </c>
      <c r="P25" s="37" t="s">
        <v>32</v>
      </c>
      <c r="Q25" s="35" t="str">
        <f t="shared" si="8"/>
        <v>{equipment[13]/@comment}</v>
      </c>
      <c r="R25" s="14"/>
    </row>
    <row r="26" spans="1:18" s="18" customFormat="1" ht="12">
      <c r="A26" s="14"/>
      <c r="B26" s="30">
        <v>14</v>
      </c>
      <c r="C26" s="35" t="str">
        <f t="shared" si="0"/>
        <v>{equipment[14]/@description}</v>
      </c>
      <c r="D26" s="35" t="str">
        <f t="shared" si="1"/>
        <v>{equipment[14]/@type}</v>
      </c>
      <c r="E26" s="35" t="str">
        <f t="shared" si="2"/>
        <v>{equipment[14]/height/@feet}</v>
      </c>
      <c r="F26" s="36" t="s">
        <v>31</v>
      </c>
      <c r="G26" s="35" t="str">
        <f t="shared" si="3"/>
        <v>{equipment[14]/height/@inches}</v>
      </c>
      <c r="H26" s="37" t="s">
        <v>32</v>
      </c>
      <c r="I26" s="35" t="str">
        <f t="shared" si="4"/>
        <v>{equipment[14]/width/@feet}</v>
      </c>
      <c r="J26" s="36" t="s">
        <v>31</v>
      </c>
      <c r="K26" s="35" t="str">
        <f t="shared" si="5"/>
        <v>{equipment[14]/width/@inches}</v>
      </c>
      <c r="L26" s="37" t="s">
        <v>32</v>
      </c>
      <c r="M26" s="35" t="str">
        <f t="shared" si="6"/>
        <v>{equipment[14]/depth/@feet}</v>
      </c>
      <c r="N26" s="36" t="s">
        <v>31</v>
      </c>
      <c r="O26" s="35" t="str">
        <f t="shared" si="7"/>
        <v>{equipment[14]/depth/@inches}</v>
      </c>
      <c r="P26" s="37" t="s">
        <v>32</v>
      </c>
      <c r="Q26" s="35" t="str">
        <f t="shared" si="8"/>
        <v>{equipment[14]/@comment}</v>
      </c>
      <c r="R26" s="14"/>
    </row>
    <row r="27" spans="1:18" s="18" customFormat="1" ht="12">
      <c r="A27" s="14"/>
      <c r="B27" s="30">
        <v>15</v>
      </c>
      <c r="C27" s="35" t="str">
        <f t="shared" si="0"/>
        <v>{equipment[15]/@description}</v>
      </c>
      <c r="D27" s="35" t="str">
        <f t="shared" si="1"/>
        <v>{equipment[15]/@type}</v>
      </c>
      <c r="E27" s="35" t="str">
        <f t="shared" si="2"/>
        <v>{equipment[15]/height/@feet}</v>
      </c>
      <c r="F27" s="36" t="s">
        <v>31</v>
      </c>
      <c r="G27" s="35" t="str">
        <f t="shared" si="3"/>
        <v>{equipment[15]/height/@inches}</v>
      </c>
      <c r="H27" s="37" t="s">
        <v>32</v>
      </c>
      <c r="I27" s="35" t="str">
        <f t="shared" si="4"/>
        <v>{equipment[15]/width/@feet}</v>
      </c>
      <c r="J27" s="36" t="s">
        <v>31</v>
      </c>
      <c r="K27" s="35" t="str">
        <f t="shared" si="5"/>
        <v>{equipment[15]/width/@inches}</v>
      </c>
      <c r="L27" s="37" t="s">
        <v>32</v>
      </c>
      <c r="M27" s="35" t="str">
        <f t="shared" si="6"/>
        <v>{equipment[15]/depth/@feet}</v>
      </c>
      <c r="N27" s="36" t="s">
        <v>31</v>
      </c>
      <c r="O27" s="35" t="str">
        <f t="shared" si="7"/>
        <v>{equipment[15]/depth/@inches}</v>
      </c>
      <c r="P27" s="37" t="s">
        <v>32</v>
      </c>
      <c r="Q27" s="35" t="str">
        <f t="shared" si="8"/>
        <v>{equipment[15]/@comment}</v>
      </c>
      <c r="R27" s="14"/>
    </row>
    <row r="28" spans="1:18" s="18" customFormat="1" ht="12">
      <c r="A28" s="14"/>
      <c r="B28" s="30">
        <v>16</v>
      </c>
      <c r="C28" s="35" t="str">
        <f t="shared" si="0"/>
        <v>{equipment[16]/@description}</v>
      </c>
      <c r="D28" s="35" t="str">
        <f t="shared" si="1"/>
        <v>{equipment[16]/@type}</v>
      </c>
      <c r="E28" s="35" t="str">
        <f t="shared" si="2"/>
        <v>{equipment[16]/height/@feet}</v>
      </c>
      <c r="F28" s="36" t="s">
        <v>31</v>
      </c>
      <c r="G28" s="35" t="str">
        <f t="shared" si="3"/>
        <v>{equipment[16]/height/@inches}</v>
      </c>
      <c r="H28" s="37" t="s">
        <v>32</v>
      </c>
      <c r="I28" s="35" t="str">
        <f t="shared" si="4"/>
        <v>{equipment[16]/width/@feet}</v>
      </c>
      <c r="J28" s="36" t="s">
        <v>31</v>
      </c>
      <c r="K28" s="35" t="str">
        <f t="shared" si="5"/>
        <v>{equipment[16]/width/@inches}</v>
      </c>
      <c r="L28" s="37" t="s">
        <v>32</v>
      </c>
      <c r="M28" s="35" t="str">
        <f t="shared" si="6"/>
        <v>{equipment[16]/depth/@feet}</v>
      </c>
      <c r="N28" s="36" t="s">
        <v>31</v>
      </c>
      <c r="O28" s="35" t="str">
        <f t="shared" si="7"/>
        <v>{equipment[16]/depth/@inches}</v>
      </c>
      <c r="P28" s="37" t="s">
        <v>32</v>
      </c>
      <c r="Q28" s="35" t="str">
        <f t="shared" si="8"/>
        <v>{equipment[16]/@comment}</v>
      </c>
      <c r="R28" s="14"/>
    </row>
    <row r="29" spans="1:18" s="18" customFormat="1" ht="12">
      <c r="A29" s="14"/>
      <c r="B29" s="30">
        <v>17</v>
      </c>
      <c r="C29" s="35" t="str">
        <f t="shared" si="0"/>
        <v>{equipment[17]/@description}</v>
      </c>
      <c r="D29" s="35" t="str">
        <f t="shared" si="1"/>
        <v>{equipment[17]/@type}</v>
      </c>
      <c r="E29" s="35" t="str">
        <f t="shared" si="2"/>
        <v>{equipment[17]/height/@feet}</v>
      </c>
      <c r="F29" s="36" t="s">
        <v>31</v>
      </c>
      <c r="G29" s="35" t="str">
        <f t="shared" si="3"/>
        <v>{equipment[17]/height/@inches}</v>
      </c>
      <c r="H29" s="37" t="s">
        <v>32</v>
      </c>
      <c r="I29" s="35" t="str">
        <f t="shared" si="4"/>
        <v>{equipment[17]/width/@feet}</v>
      </c>
      <c r="J29" s="36" t="s">
        <v>31</v>
      </c>
      <c r="K29" s="35" t="str">
        <f t="shared" si="5"/>
        <v>{equipment[17]/width/@inches}</v>
      </c>
      <c r="L29" s="37" t="s">
        <v>32</v>
      </c>
      <c r="M29" s="35" t="str">
        <f t="shared" si="6"/>
        <v>{equipment[17]/depth/@feet}</v>
      </c>
      <c r="N29" s="36" t="s">
        <v>31</v>
      </c>
      <c r="O29" s="35" t="str">
        <f t="shared" si="7"/>
        <v>{equipment[17]/depth/@inches}</v>
      </c>
      <c r="P29" s="37" t="s">
        <v>32</v>
      </c>
      <c r="Q29" s="35" t="str">
        <f t="shared" si="8"/>
        <v>{equipment[17]/@comment}</v>
      </c>
      <c r="R29" s="14"/>
    </row>
    <row r="30" spans="1:18" s="18" customFormat="1" ht="12">
      <c r="A30" s="14"/>
      <c r="B30" s="30">
        <v>18</v>
      </c>
      <c r="C30" s="35" t="str">
        <f t="shared" si="0"/>
        <v>{equipment[18]/@description}</v>
      </c>
      <c r="D30" s="35" t="str">
        <f t="shared" si="1"/>
        <v>{equipment[18]/@type}</v>
      </c>
      <c r="E30" s="35" t="str">
        <f t="shared" si="2"/>
        <v>{equipment[18]/height/@feet}</v>
      </c>
      <c r="F30" s="36" t="s">
        <v>31</v>
      </c>
      <c r="G30" s="35" t="str">
        <f t="shared" si="3"/>
        <v>{equipment[18]/height/@inches}</v>
      </c>
      <c r="H30" s="37" t="s">
        <v>32</v>
      </c>
      <c r="I30" s="35" t="str">
        <f t="shared" si="4"/>
        <v>{equipment[18]/width/@feet}</v>
      </c>
      <c r="J30" s="36" t="s">
        <v>31</v>
      </c>
      <c r="K30" s="35" t="str">
        <f t="shared" si="5"/>
        <v>{equipment[18]/width/@inches}</v>
      </c>
      <c r="L30" s="37" t="s">
        <v>32</v>
      </c>
      <c r="M30" s="35" t="str">
        <f t="shared" si="6"/>
        <v>{equipment[18]/depth/@feet}</v>
      </c>
      <c r="N30" s="36" t="s">
        <v>31</v>
      </c>
      <c r="O30" s="35" t="str">
        <f t="shared" si="7"/>
        <v>{equipment[18]/depth/@inches}</v>
      </c>
      <c r="P30" s="37" t="s">
        <v>32</v>
      </c>
      <c r="Q30" s="35" t="str">
        <f t="shared" si="8"/>
        <v>{equipment[18]/@comment}</v>
      </c>
      <c r="R30" s="14"/>
    </row>
    <row r="31" spans="1:18" s="18" customFormat="1" ht="12">
      <c r="A31" s="14"/>
      <c r="B31" s="30">
        <v>19</v>
      </c>
      <c r="C31" s="35" t="str">
        <f t="shared" si="0"/>
        <v>{equipment[19]/@description}</v>
      </c>
      <c r="D31" s="35" t="str">
        <f t="shared" si="1"/>
        <v>{equipment[19]/@type}</v>
      </c>
      <c r="E31" s="35" t="str">
        <f t="shared" si="2"/>
        <v>{equipment[19]/height/@feet}</v>
      </c>
      <c r="F31" s="36" t="s">
        <v>31</v>
      </c>
      <c r="G31" s="35" t="str">
        <f t="shared" si="3"/>
        <v>{equipment[19]/height/@inches}</v>
      </c>
      <c r="H31" s="37" t="s">
        <v>32</v>
      </c>
      <c r="I31" s="35" t="str">
        <f t="shared" si="4"/>
        <v>{equipment[19]/width/@feet}</v>
      </c>
      <c r="J31" s="36" t="s">
        <v>31</v>
      </c>
      <c r="K31" s="35" t="str">
        <f t="shared" si="5"/>
        <v>{equipment[19]/width/@inches}</v>
      </c>
      <c r="L31" s="37" t="s">
        <v>32</v>
      </c>
      <c r="M31" s="35" t="str">
        <f t="shared" si="6"/>
        <v>{equipment[19]/depth/@feet}</v>
      </c>
      <c r="N31" s="36" t="s">
        <v>31</v>
      </c>
      <c r="O31" s="35" t="str">
        <f t="shared" si="7"/>
        <v>{equipment[19]/depth/@inches}</v>
      </c>
      <c r="P31" s="37" t="s">
        <v>32</v>
      </c>
      <c r="Q31" s="35" t="str">
        <f t="shared" si="8"/>
        <v>{equipment[19]/@comment}</v>
      </c>
      <c r="R31" s="14"/>
    </row>
    <row r="32" spans="1:18" s="18" customFormat="1" ht="12">
      <c r="A32" s="14"/>
      <c r="B32" s="30">
        <v>20</v>
      </c>
      <c r="C32" s="35" t="str">
        <f t="shared" si="0"/>
        <v>{equipment[20]/@description}</v>
      </c>
      <c r="D32" s="35" t="str">
        <f t="shared" si="1"/>
        <v>{equipment[20]/@type}</v>
      </c>
      <c r="E32" s="35" t="str">
        <f t="shared" si="2"/>
        <v>{equipment[20]/height/@feet}</v>
      </c>
      <c r="F32" s="36" t="s">
        <v>31</v>
      </c>
      <c r="G32" s="35" t="str">
        <f t="shared" si="3"/>
        <v>{equipment[20]/height/@inches}</v>
      </c>
      <c r="H32" s="37" t="s">
        <v>32</v>
      </c>
      <c r="I32" s="35" t="str">
        <f t="shared" si="4"/>
        <v>{equipment[20]/width/@feet}</v>
      </c>
      <c r="J32" s="36" t="s">
        <v>31</v>
      </c>
      <c r="K32" s="35" t="str">
        <f t="shared" si="5"/>
        <v>{equipment[20]/width/@inches}</v>
      </c>
      <c r="L32" s="37" t="s">
        <v>32</v>
      </c>
      <c r="M32" s="35" t="str">
        <f t="shared" si="6"/>
        <v>{equipment[20]/depth/@feet}</v>
      </c>
      <c r="N32" s="36" t="s">
        <v>31</v>
      </c>
      <c r="O32" s="35" t="str">
        <f t="shared" si="7"/>
        <v>{equipment[20]/depth/@inches}</v>
      </c>
      <c r="P32" s="37" t="s">
        <v>32</v>
      </c>
      <c r="Q32" s="35" t="str">
        <f t="shared" si="8"/>
        <v>{equipment[20]/@comment}</v>
      </c>
      <c r="R32" s="14"/>
    </row>
    <row r="33" spans="1:18" s="18" customFormat="1" ht="12">
      <c r="A33" s="14"/>
      <c r="B33" s="30">
        <v>21</v>
      </c>
      <c r="C33" s="35" t="str">
        <f t="shared" si="0"/>
        <v>{equipment[21]/@description}</v>
      </c>
      <c r="D33" s="35" t="str">
        <f t="shared" si="1"/>
        <v>{equipment[21]/@type}</v>
      </c>
      <c r="E33" s="35" t="str">
        <f t="shared" si="2"/>
        <v>{equipment[21]/height/@feet}</v>
      </c>
      <c r="F33" s="36" t="s">
        <v>31</v>
      </c>
      <c r="G33" s="35" t="str">
        <f t="shared" si="3"/>
        <v>{equipment[21]/height/@inches}</v>
      </c>
      <c r="H33" s="37" t="s">
        <v>32</v>
      </c>
      <c r="I33" s="35" t="str">
        <f t="shared" si="4"/>
        <v>{equipment[21]/width/@feet}</v>
      </c>
      <c r="J33" s="36" t="s">
        <v>31</v>
      </c>
      <c r="K33" s="35" t="str">
        <f t="shared" si="5"/>
        <v>{equipment[21]/width/@inches}</v>
      </c>
      <c r="L33" s="37" t="s">
        <v>32</v>
      </c>
      <c r="M33" s="35" t="str">
        <f t="shared" si="6"/>
        <v>{equipment[21]/depth/@feet}</v>
      </c>
      <c r="N33" s="36" t="s">
        <v>31</v>
      </c>
      <c r="O33" s="35" t="str">
        <f t="shared" si="7"/>
        <v>{equipment[21]/depth/@inches}</v>
      </c>
      <c r="P33" s="37" t="s">
        <v>32</v>
      </c>
      <c r="Q33" s="35" t="str">
        <f t="shared" si="8"/>
        <v>{equipment[21]/@comment}</v>
      </c>
      <c r="R33" s="14"/>
    </row>
    <row r="34" spans="1:18" s="18" customFormat="1" ht="12">
      <c r="A34" s="14"/>
      <c r="B34" s="30">
        <v>22</v>
      </c>
      <c r="C34" s="35" t="str">
        <f t="shared" si="0"/>
        <v>{equipment[22]/@description}</v>
      </c>
      <c r="D34" s="35" t="str">
        <f t="shared" si="1"/>
        <v>{equipment[22]/@type}</v>
      </c>
      <c r="E34" s="35" t="str">
        <f t="shared" si="2"/>
        <v>{equipment[22]/height/@feet}</v>
      </c>
      <c r="F34" s="36" t="s">
        <v>31</v>
      </c>
      <c r="G34" s="35" t="str">
        <f t="shared" si="3"/>
        <v>{equipment[22]/height/@inches}</v>
      </c>
      <c r="H34" s="37" t="s">
        <v>32</v>
      </c>
      <c r="I34" s="35" t="str">
        <f t="shared" si="4"/>
        <v>{equipment[22]/width/@feet}</v>
      </c>
      <c r="J34" s="36" t="s">
        <v>31</v>
      </c>
      <c r="K34" s="35" t="str">
        <f t="shared" si="5"/>
        <v>{equipment[22]/width/@inches}</v>
      </c>
      <c r="L34" s="37" t="s">
        <v>32</v>
      </c>
      <c r="M34" s="35" t="str">
        <f t="shared" si="6"/>
        <v>{equipment[22]/depth/@feet}</v>
      </c>
      <c r="N34" s="36" t="s">
        <v>31</v>
      </c>
      <c r="O34" s="35" t="str">
        <f t="shared" si="7"/>
        <v>{equipment[22]/depth/@inches}</v>
      </c>
      <c r="P34" s="37" t="s">
        <v>32</v>
      </c>
      <c r="Q34" s="35" t="str">
        <f t="shared" si="8"/>
        <v>{equipment[22]/@comment}</v>
      </c>
      <c r="R34" s="14"/>
    </row>
    <row r="35" spans="1:18" s="18" customFormat="1" ht="12">
      <c r="A35" s="14"/>
      <c r="B35" s="30">
        <v>23</v>
      </c>
      <c r="C35" s="35" t="str">
        <f t="shared" si="0"/>
        <v>{equipment[23]/@description}</v>
      </c>
      <c r="D35" s="35" t="str">
        <f t="shared" si="1"/>
        <v>{equipment[23]/@type}</v>
      </c>
      <c r="E35" s="35" t="str">
        <f t="shared" si="2"/>
        <v>{equipment[23]/height/@feet}</v>
      </c>
      <c r="F35" s="36" t="s">
        <v>31</v>
      </c>
      <c r="G35" s="35" t="str">
        <f t="shared" si="3"/>
        <v>{equipment[23]/height/@inches}</v>
      </c>
      <c r="H35" s="37" t="s">
        <v>32</v>
      </c>
      <c r="I35" s="35" t="str">
        <f t="shared" si="4"/>
        <v>{equipment[23]/width/@feet}</v>
      </c>
      <c r="J35" s="36" t="s">
        <v>31</v>
      </c>
      <c r="K35" s="35" t="str">
        <f t="shared" si="5"/>
        <v>{equipment[23]/width/@inches}</v>
      </c>
      <c r="L35" s="37" t="s">
        <v>32</v>
      </c>
      <c r="M35" s="35" t="str">
        <f t="shared" si="6"/>
        <v>{equipment[23]/depth/@feet}</v>
      </c>
      <c r="N35" s="36" t="s">
        <v>31</v>
      </c>
      <c r="O35" s="35" t="str">
        <f t="shared" si="7"/>
        <v>{equipment[23]/depth/@inches}</v>
      </c>
      <c r="P35" s="37" t="s">
        <v>32</v>
      </c>
      <c r="Q35" s="35" t="str">
        <f t="shared" si="8"/>
        <v>{equipment[23]/@comment}</v>
      </c>
      <c r="R35" s="14"/>
    </row>
    <row r="36" spans="1:18" s="18" customFormat="1" ht="12">
      <c r="A36" s="14"/>
      <c r="B36" s="30">
        <v>24</v>
      </c>
      <c r="C36" s="35" t="str">
        <f t="shared" si="0"/>
        <v>{equipment[24]/@description}</v>
      </c>
      <c r="D36" s="35" t="str">
        <f t="shared" si="1"/>
        <v>{equipment[24]/@type}</v>
      </c>
      <c r="E36" s="35" t="str">
        <f t="shared" si="2"/>
        <v>{equipment[24]/height/@feet}</v>
      </c>
      <c r="F36" s="36" t="s">
        <v>31</v>
      </c>
      <c r="G36" s="35" t="str">
        <f t="shared" si="3"/>
        <v>{equipment[24]/height/@inches}</v>
      </c>
      <c r="H36" s="37" t="s">
        <v>32</v>
      </c>
      <c r="I36" s="35" t="str">
        <f t="shared" si="4"/>
        <v>{equipment[24]/width/@feet}</v>
      </c>
      <c r="J36" s="36" t="s">
        <v>31</v>
      </c>
      <c r="K36" s="35" t="str">
        <f t="shared" si="5"/>
        <v>{equipment[24]/width/@inches}</v>
      </c>
      <c r="L36" s="37" t="s">
        <v>32</v>
      </c>
      <c r="M36" s="35" t="str">
        <f t="shared" si="6"/>
        <v>{equipment[24]/depth/@feet}</v>
      </c>
      <c r="N36" s="36" t="s">
        <v>31</v>
      </c>
      <c r="O36" s="35" t="str">
        <f t="shared" si="7"/>
        <v>{equipment[24]/depth/@inches}</v>
      </c>
      <c r="P36" s="37" t="s">
        <v>32</v>
      </c>
      <c r="Q36" s="35" t="str">
        <f t="shared" si="8"/>
        <v>{equipment[24]/@comment}</v>
      </c>
      <c r="R36" s="14"/>
    </row>
    <row r="37" spans="1:18" s="18" customFormat="1" ht="12">
      <c r="A37" s="14"/>
      <c r="B37" s="30">
        <v>25</v>
      </c>
      <c r="C37" s="35" t="str">
        <f t="shared" si="0"/>
        <v>{equipment[25]/@description}</v>
      </c>
      <c r="D37" s="35" t="str">
        <f t="shared" si="1"/>
        <v>{equipment[25]/@type}</v>
      </c>
      <c r="E37" s="35" t="str">
        <f t="shared" si="2"/>
        <v>{equipment[25]/height/@feet}</v>
      </c>
      <c r="F37" s="36" t="s">
        <v>31</v>
      </c>
      <c r="G37" s="35" t="str">
        <f t="shared" si="3"/>
        <v>{equipment[25]/height/@inches}</v>
      </c>
      <c r="H37" s="37" t="s">
        <v>32</v>
      </c>
      <c r="I37" s="35" t="str">
        <f t="shared" si="4"/>
        <v>{equipment[25]/width/@feet}</v>
      </c>
      <c r="J37" s="36" t="s">
        <v>31</v>
      </c>
      <c r="K37" s="35" t="str">
        <f t="shared" si="5"/>
        <v>{equipment[25]/width/@inches}</v>
      </c>
      <c r="L37" s="37" t="s">
        <v>32</v>
      </c>
      <c r="M37" s="35" t="str">
        <f t="shared" si="6"/>
        <v>{equipment[25]/depth/@feet}</v>
      </c>
      <c r="N37" s="36" t="s">
        <v>31</v>
      </c>
      <c r="O37" s="35" t="str">
        <f t="shared" si="7"/>
        <v>{equipment[25]/depth/@inches}</v>
      </c>
      <c r="P37" s="37" t="s">
        <v>32</v>
      </c>
      <c r="Q37" s="35" t="str">
        <f t="shared" si="8"/>
        <v>{equipment[25]/@comment}</v>
      </c>
      <c r="R37" s="14"/>
    </row>
    <row r="38" spans="1:18" s="18" customFormat="1" ht="12">
      <c r="A38" s="14"/>
      <c r="B38" s="30">
        <v>26</v>
      </c>
      <c r="C38" s="35" t="str">
        <f t="shared" si="0"/>
        <v>{equipment[26]/@description}</v>
      </c>
      <c r="D38" s="35" t="str">
        <f t="shared" si="1"/>
        <v>{equipment[26]/@type}</v>
      </c>
      <c r="E38" s="35" t="str">
        <f t="shared" si="2"/>
        <v>{equipment[26]/height/@feet}</v>
      </c>
      <c r="F38" s="36" t="s">
        <v>31</v>
      </c>
      <c r="G38" s="35" t="str">
        <f t="shared" si="3"/>
        <v>{equipment[26]/height/@inches}</v>
      </c>
      <c r="H38" s="37" t="s">
        <v>32</v>
      </c>
      <c r="I38" s="35" t="str">
        <f t="shared" si="4"/>
        <v>{equipment[26]/width/@feet}</v>
      </c>
      <c r="J38" s="36" t="s">
        <v>31</v>
      </c>
      <c r="K38" s="35" t="str">
        <f t="shared" si="5"/>
        <v>{equipment[26]/width/@inches}</v>
      </c>
      <c r="L38" s="37" t="s">
        <v>32</v>
      </c>
      <c r="M38" s="35" t="str">
        <f t="shared" si="6"/>
        <v>{equipment[26]/depth/@feet}</v>
      </c>
      <c r="N38" s="36" t="s">
        <v>31</v>
      </c>
      <c r="O38" s="35" t="str">
        <f t="shared" si="7"/>
        <v>{equipment[26]/depth/@inches}</v>
      </c>
      <c r="P38" s="37" t="s">
        <v>32</v>
      </c>
      <c r="Q38" s="35" t="str">
        <f t="shared" si="8"/>
        <v>{equipment[26]/@comment}</v>
      </c>
      <c r="R38" s="14"/>
    </row>
    <row r="39" spans="1:18" s="18" customFormat="1" ht="12">
      <c r="A39" s="14"/>
      <c r="B39" s="30">
        <v>27</v>
      </c>
      <c r="C39" s="35" t="str">
        <f t="shared" si="0"/>
        <v>{equipment[27]/@description}</v>
      </c>
      <c r="D39" s="35" t="str">
        <f t="shared" si="1"/>
        <v>{equipment[27]/@type}</v>
      </c>
      <c r="E39" s="35" t="str">
        <f t="shared" si="2"/>
        <v>{equipment[27]/height/@feet}</v>
      </c>
      <c r="F39" s="36" t="s">
        <v>31</v>
      </c>
      <c r="G39" s="35" t="str">
        <f t="shared" si="3"/>
        <v>{equipment[27]/height/@inches}</v>
      </c>
      <c r="H39" s="37" t="s">
        <v>32</v>
      </c>
      <c r="I39" s="35" t="str">
        <f t="shared" si="4"/>
        <v>{equipment[27]/width/@feet}</v>
      </c>
      <c r="J39" s="36" t="s">
        <v>31</v>
      </c>
      <c r="K39" s="35" t="str">
        <f t="shared" si="5"/>
        <v>{equipment[27]/width/@inches}</v>
      </c>
      <c r="L39" s="37" t="s">
        <v>32</v>
      </c>
      <c r="M39" s="35" t="str">
        <f t="shared" si="6"/>
        <v>{equipment[27]/depth/@feet}</v>
      </c>
      <c r="N39" s="36" t="s">
        <v>31</v>
      </c>
      <c r="O39" s="35" t="str">
        <f t="shared" si="7"/>
        <v>{equipment[27]/depth/@inches}</v>
      </c>
      <c r="P39" s="37" t="s">
        <v>32</v>
      </c>
      <c r="Q39" s="35" t="str">
        <f t="shared" si="8"/>
        <v>{equipment[27]/@comment}</v>
      </c>
      <c r="R39" s="14"/>
    </row>
    <row r="40" spans="1:18" s="18" customFormat="1" ht="12">
      <c r="A40" s="14"/>
      <c r="B40" s="30">
        <v>28</v>
      </c>
      <c r="C40" s="35" t="str">
        <f t="shared" si="0"/>
        <v>{equipment[28]/@description}</v>
      </c>
      <c r="D40" s="35" t="str">
        <f t="shared" si="1"/>
        <v>{equipment[28]/@type}</v>
      </c>
      <c r="E40" s="35" t="str">
        <f t="shared" si="2"/>
        <v>{equipment[28]/height/@feet}</v>
      </c>
      <c r="F40" s="36" t="s">
        <v>31</v>
      </c>
      <c r="G40" s="35" t="str">
        <f t="shared" si="3"/>
        <v>{equipment[28]/height/@inches}</v>
      </c>
      <c r="H40" s="37" t="s">
        <v>32</v>
      </c>
      <c r="I40" s="35" t="str">
        <f t="shared" si="4"/>
        <v>{equipment[28]/width/@feet}</v>
      </c>
      <c r="J40" s="36" t="s">
        <v>31</v>
      </c>
      <c r="K40" s="35" t="str">
        <f t="shared" si="5"/>
        <v>{equipment[28]/width/@inches}</v>
      </c>
      <c r="L40" s="37" t="s">
        <v>32</v>
      </c>
      <c r="M40" s="35" t="str">
        <f t="shared" si="6"/>
        <v>{equipment[28]/depth/@feet}</v>
      </c>
      <c r="N40" s="36" t="s">
        <v>31</v>
      </c>
      <c r="O40" s="35" t="str">
        <f t="shared" si="7"/>
        <v>{equipment[28]/depth/@inches}</v>
      </c>
      <c r="P40" s="37" t="s">
        <v>32</v>
      </c>
      <c r="Q40" s="35" t="str">
        <f t="shared" si="8"/>
        <v>{equipment[28]/@comment}</v>
      </c>
      <c r="R40" s="14"/>
    </row>
    <row r="41" spans="1:18" s="18" customFormat="1" ht="12">
      <c r="A41" s="14"/>
      <c r="B41" s="30">
        <v>29</v>
      </c>
      <c r="C41" s="35" t="str">
        <f t="shared" si="0"/>
        <v>{equipment[29]/@description}</v>
      </c>
      <c r="D41" s="35" t="str">
        <f t="shared" si="1"/>
        <v>{equipment[29]/@type}</v>
      </c>
      <c r="E41" s="35" t="str">
        <f t="shared" si="2"/>
        <v>{equipment[29]/height/@feet}</v>
      </c>
      <c r="F41" s="36" t="s">
        <v>31</v>
      </c>
      <c r="G41" s="35" t="str">
        <f t="shared" si="3"/>
        <v>{equipment[29]/height/@inches}</v>
      </c>
      <c r="H41" s="37" t="s">
        <v>32</v>
      </c>
      <c r="I41" s="35" t="str">
        <f t="shared" si="4"/>
        <v>{equipment[29]/width/@feet}</v>
      </c>
      <c r="J41" s="36" t="s">
        <v>31</v>
      </c>
      <c r="K41" s="35" t="str">
        <f t="shared" si="5"/>
        <v>{equipment[29]/width/@inches}</v>
      </c>
      <c r="L41" s="37" t="s">
        <v>32</v>
      </c>
      <c r="M41" s="35" t="str">
        <f t="shared" si="6"/>
        <v>{equipment[29]/depth/@feet}</v>
      </c>
      <c r="N41" s="36" t="s">
        <v>31</v>
      </c>
      <c r="O41" s="35" t="str">
        <f t="shared" si="7"/>
        <v>{equipment[29]/depth/@inches}</v>
      </c>
      <c r="P41" s="37" t="s">
        <v>32</v>
      </c>
      <c r="Q41" s="35" t="str">
        <f t="shared" si="8"/>
        <v>{equipment[29]/@comment}</v>
      </c>
      <c r="R41" s="14"/>
    </row>
    <row r="42" spans="1:18" s="18" customFormat="1" ht="12">
      <c r="A42" s="14"/>
      <c r="B42" s="30">
        <v>30</v>
      </c>
      <c r="C42" s="35" t="str">
        <f t="shared" si="0"/>
        <v>{equipment[30]/@description}</v>
      </c>
      <c r="D42" s="35" t="str">
        <f t="shared" si="1"/>
        <v>{equipment[30]/@type}</v>
      </c>
      <c r="E42" s="35" t="str">
        <f t="shared" si="2"/>
        <v>{equipment[30]/height/@feet}</v>
      </c>
      <c r="F42" s="36" t="s">
        <v>31</v>
      </c>
      <c r="G42" s="35" t="str">
        <f t="shared" si="3"/>
        <v>{equipment[30]/height/@inches}</v>
      </c>
      <c r="H42" s="37" t="s">
        <v>32</v>
      </c>
      <c r="I42" s="35" t="str">
        <f t="shared" si="4"/>
        <v>{equipment[30]/width/@feet}</v>
      </c>
      <c r="J42" s="36" t="s">
        <v>31</v>
      </c>
      <c r="K42" s="35" t="str">
        <f t="shared" si="5"/>
        <v>{equipment[30]/width/@inches}</v>
      </c>
      <c r="L42" s="37" t="s">
        <v>32</v>
      </c>
      <c r="M42" s="35" t="str">
        <f t="shared" si="6"/>
        <v>{equipment[30]/depth/@feet}</v>
      </c>
      <c r="N42" s="36" t="s">
        <v>31</v>
      </c>
      <c r="O42" s="35" t="str">
        <f t="shared" si="7"/>
        <v>{equipment[30]/depth/@inches}</v>
      </c>
      <c r="P42" s="37" t="s">
        <v>32</v>
      </c>
      <c r="Q42" s="35" t="str">
        <f t="shared" si="8"/>
        <v>{equipment[30]/@comment}</v>
      </c>
      <c r="R42" s="14"/>
    </row>
    <row r="43" spans="1:18" s="18" customFormat="1" ht="12">
      <c r="A43" s="14"/>
      <c r="B43" s="30">
        <v>31</v>
      </c>
      <c r="C43" s="35" t="str">
        <f t="shared" si="0"/>
        <v>{equipment[31]/@description}</v>
      </c>
      <c r="D43" s="35" t="str">
        <f t="shared" si="1"/>
        <v>{equipment[31]/@type}</v>
      </c>
      <c r="E43" s="35" t="str">
        <f t="shared" si="2"/>
        <v>{equipment[31]/height/@feet}</v>
      </c>
      <c r="F43" s="36" t="s">
        <v>31</v>
      </c>
      <c r="G43" s="35" t="str">
        <f t="shared" si="3"/>
        <v>{equipment[31]/height/@inches}</v>
      </c>
      <c r="H43" s="37" t="s">
        <v>32</v>
      </c>
      <c r="I43" s="35" t="str">
        <f t="shared" si="4"/>
        <v>{equipment[31]/width/@feet}</v>
      </c>
      <c r="J43" s="36" t="s">
        <v>31</v>
      </c>
      <c r="K43" s="35" t="str">
        <f t="shared" si="5"/>
        <v>{equipment[31]/width/@inches}</v>
      </c>
      <c r="L43" s="37" t="s">
        <v>32</v>
      </c>
      <c r="M43" s="35" t="str">
        <f t="shared" si="6"/>
        <v>{equipment[31]/depth/@feet}</v>
      </c>
      <c r="N43" s="36" t="s">
        <v>31</v>
      </c>
      <c r="O43" s="35" t="str">
        <f t="shared" si="7"/>
        <v>{equipment[31]/depth/@inches}</v>
      </c>
      <c r="P43" s="37" t="s">
        <v>32</v>
      </c>
      <c r="Q43" s="35" t="str">
        <f t="shared" si="8"/>
        <v>{equipment[31]/@comment}</v>
      </c>
      <c r="R43" s="14"/>
    </row>
    <row r="44" spans="1:18" s="18" customFormat="1" ht="12">
      <c r="A44" s="14"/>
      <c r="B44" s="30">
        <v>32</v>
      </c>
      <c r="C44" s="35" t="str">
        <f t="shared" si="0"/>
        <v>{equipment[32]/@description}</v>
      </c>
      <c r="D44" s="35" t="str">
        <f t="shared" si="1"/>
        <v>{equipment[32]/@type}</v>
      </c>
      <c r="E44" s="35" t="str">
        <f t="shared" si="2"/>
        <v>{equipment[32]/height/@feet}</v>
      </c>
      <c r="F44" s="36" t="s">
        <v>31</v>
      </c>
      <c r="G44" s="35" t="str">
        <f t="shared" si="3"/>
        <v>{equipment[32]/height/@inches}</v>
      </c>
      <c r="H44" s="37" t="s">
        <v>32</v>
      </c>
      <c r="I44" s="35" t="str">
        <f t="shared" si="4"/>
        <v>{equipment[32]/width/@feet}</v>
      </c>
      <c r="J44" s="36" t="s">
        <v>31</v>
      </c>
      <c r="K44" s="35" t="str">
        <f t="shared" si="5"/>
        <v>{equipment[32]/width/@inches}</v>
      </c>
      <c r="L44" s="37" t="s">
        <v>32</v>
      </c>
      <c r="M44" s="35" t="str">
        <f t="shared" si="6"/>
        <v>{equipment[32]/depth/@feet}</v>
      </c>
      <c r="N44" s="36" t="s">
        <v>31</v>
      </c>
      <c r="O44" s="35" t="str">
        <f t="shared" si="7"/>
        <v>{equipment[32]/depth/@inches}</v>
      </c>
      <c r="P44" s="37" t="s">
        <v>32</v>
      </c>
      <c r="Q44" s="35" t="str">
        <f t="shared" si="8"/>
        <v>{equipment[32]/@comment}</v>
      </c>
      <c r="R44" s="14"/>
    </row>
    <row r="45" spans="1:18" s="18" customFormat="1" ht="12">
      <c r="A45" s="14"/>
      <c r="B45" s="30">
        <v>33</v>
      </c>
      <c r="C45" s="35" t="str">
        <f t="shared" si="0"/>
        <v>{equipment[33]/@description}</v>
      </c>
      <c r="D45" s="35" t="str">
        <f t="shared" si="1"/>
        <v>{equipment[33]/@type}</v>
      </c>
      <c r="E45" s="35" t="str">
        <f t="shared" si="2"/>
        <v>{equipment[33]/height/@feet}</v>
      </c>
      <c r="F45" s="36" t="s">
        <v>31</v>
      </c>
      <c r="G45" s="35" t="str">
        <f t="shared" si="3"/>
        <v>{equipment[33]/height/@inches}</v>
      </c>
      <c r="H45" s="37" t="s">
        <v>32</v>
      </c>
      <c r="I45" s="35" t="str">
        <f t="shared" si="4"/>
        <v>{equipment[33]/width/@feet}</v>
      </c>
      <c r="J45" s="36" t="s">
        <v>31</v>
      </c>
      <c r="K45" s="35" t="str">
        <f t="shared" si="5"/>
        <v>{equipment[33]/width/@inches}</v>
      </c>
      <c r="L45" s="37" t="s">
        <v>32</v>
      </c>
      <c r="M45" s="35" t="str">
        <f t="shared" si="6"/>
        <v>{equipment[33]/depth/@feet}</v>
      </c>
      <c r="N45" s="36" t="s">
        <v>31</v>
      </c>
      <c r="O45" s="35" t="str">
        <f t="shared" si="7"/>
        <v>{equipment[33]/depth/@inches}</v>
      </c>
      <c r="P45" s="37" t="s">
        <v>32</v>
      </c>
      <c r="Q45" s="35" t="str">
        <f t="shared" si="8"/>
        <v>{equipment[33]/@comment}</v>
      </c>
      <c r="R45" s="14"/>
    </row>
    <row r="46" spans="1:18" s="18" customFormat="1" ht="12">
      <c r="A46" s="14"/>
      <c r="B46" s="30">
        <v>34</v>
      </c>
      <c r="C46" s="35" t="str">
        <f t="shared" si="0"/>
        <v>{equipment[34]/@description}</v>
      </c>
      <c r="D46" s="35" t="str">
        <f t="shared" si="1"/>
        <v>{equipment[34]/@type}</v>
      </c>
      <c r="E46" s="35" t="str">
        <f t="shared" si="2"/>
        <v>{equipment[34]/height/@feet}</v>
      </c>
      <c r="F46" s="36" t="s">
        <v>31</v>
      </c>
      <c r="G46" s="35" t="str">
        <f t="shared" si="3"/>
        <v>{equipment[34]/height/@inches}</v>
      </c>
      <c r="H46" s="37" t="s">
        <v>32</v>
      </c>
      <c r="I46" s="35" t="str">
        <f t="shared" si="4"/>
        <v>{equipment[34]/width/@feet}</v>
      </c>
      <c r="J46" s="36" t="s">
        <v>31</v>
      </c>
      <c r="K46" s="35" t="str">
        <f t="shared" si="5"/>
        <v>{equipment[34]/width/@inches}</v>
      </c>
      <c r="L46" s="37" t="s">
        <v>32</v>
      </c>
      <c r="M46" s="35" t="str">
        <f t="shared" si="6"/>
        <v>{equipment[34]/depth/@feet}</v>
      </c>
      <c r="N46" s="36" t="s">
        <v>31</v>
      </c>
      <c r="O46" s="35" t="str">
        <f t="shared" si="7"/>
        <v>{equipment[34]/depth/@inches}</v>
      </c>
      <c r="P46" s="37" t="s">
        <v>32</v>
      </c>
      <c r="Q46" s="35" t="str">
        <f t="shared" si="8"/>
        <v>{equipment[34]/@comment}</v>
      </c>
      <c r="R46" s="14"/>
    </row>
    <row r="47" spans="1:18" s="18" customFormat="1" ht="12">
      <c r="A47" s="14"/>
      <c r="B47" s="30">
        <v>35</v>
      </c>
      <c r="C47" s="35" t="str">
        <f t="shared" si="0"/>
        <v>{equipment[35]/@description}</v>
      </c>
      <c r="D47" s="35" t="str">
        <f t="shared" si="1"/>
        <v>{equipment[35]/@type}</v>
      </c>
      <c r="E47" s="35" t="str">
        <f t="shared" si="2"/>
        <v>{equipment[35]/height/@feet}</v>
      </c>
      <c r="F47" s="36" t="s">
        <v>31</v>
      </c>
      <c r="G47" s="35" t="str">
        <f t="shared" si="3"/>
        <v>{equipment[35]/height/@inches}</v>
      </c>
      <c r="H47" s="37" t="s">
        <v>32</v>
      </c>
      <c r="I47" s="35" t="str">
        <f t="shared" si="4"/>
        <v>{equipment[35]/width/@feet}</v>
      </c>
      <c r="J47" s="36" t="s">
        <v>31</v>
      </c>
      <c r="K47" s="35" t="str">
        <f t="shared" si="5"/>
        <v>{equipment[35]/width/@inches}</v>
      </c>
      <c r="L47" s="37" t="s">
        <v>32</v>
      </c>
      <c r="M47" s="35" t="str">
        <f t="shared" si="6"/>
        <v>{equipment[35]/depth/@feet}</v>
      </c>
      <c r="N47" s="36" t="s">
        <v>31</v>
      </c>
      <c r="O47" s="35" t="str">
        <f t="shared" si="7"/>
        <v>{equipment[35]/depth/@inches}</v>
      </c>
      <c r="P47" s="37" t="s">
        <v>32</v>
      </c>
      <c r="Q47" s="35" t="str">
        <f t="shared" si="8"/>
        <v>{equipment[35]/@comment}</v>
      </c>
      <c r="R47" s="14"/>
    </row>
    <row r="48" spans="1:18" s="18" customFormat="1" ht="12">
      <c r="A48" s="14"/>
      <c r="B48" s="30">
        <v>36</v>
      </c>
      <c r="C48" s="35" t="str">
        <f t="shared" si="0"/>
        <v>{equipment[36]/@description}</v>
      </c>
      <c r="D48" s="35" t="str">
        <f t="shared" si="1"/>
        <v>{equipment[36]/@type}</v>
      </c>
      <c r="E48" s="35" t="str">
        <f t="shared" si="2"/>
        <v>{equipment[36]/height/@feet}</v>
      </c>
      <c r="F48" s="36" t="s">
        <v>31</v>
      </c>
      <c r="G48" s="35" t="str">
        <f t="shared" si="3"/>
        <v>{equipment[36]/height/@inches}</v>
      </c>
      <c r="H48" s="37" t="s">
        <v>32</v>
      </c>
      <c r="I48" s="35" t="str">
        <f t="shared" si="4"/>
        <v>{equipment[36]/width/@feet}</v>
      </c>
      <c r="J48" s="36" t="s">
        <v>31</v>
      </c>
      <c r="K48" s="35" t="str">
        <f t="shared" si="5"/>
        <v>{equipment[36]/width/@inches}</v>
      </c>
      <c r="L48" s="37" t="s">
        <v>32</v>
      </c>
      <c r="M48" s="35" t="str">
        <f t="shared" si="6"/>
        <v>{equipment[36]/depth/@feet}</v>
      </c>
      <c r="N48" s="36" t="s">
        <v>31</v>
      </c>
      <c r="O48" s="35" t="str">
        <f t="shared" si="7"/>
        <v>{equipment[36]/depth/@inches}</v>
      </c>
      <c r="P48" s="37" t="s">
        <v>32</v>
      </c>
      <c r="Q48" s="35" t="str">
        <f t="shared" si="8"/>
        <v>{equipment[36]/@comment}</v>
      </c>
      <c r="R48" s="14"/>
    </row>
    <row r="49" spans="1:18" s="18" customFormat="1" ht="12">
      <c r="A49" s="14"/>
      <c r="B49" s="30">
        <v>37</v>
      </c>
      <c r="C49" s="35" t="str">
        <f t="shared" si="0"/>
        <v>{equipment[37]/@description}</v>
      </c>
      <c r="D49" s="35" t="str">
        <f t="shared" si="1"/>
        <v>{equipment[37]/@type}</v>
      </c>
      <c r="E49" s="35" t="str">
        <f t="shared" si="2"/>
        <v>{equipment[37]/height/@feet}</v>
      </c>
      <c r="F49" s="36" t="s">
        <v>31</v>
      </c>
      <c r="G49" s="35" t="str">
        <f t="shared" si="3"/>
        <v>{equipment[37]/height/@inches}</v>
      </c>
      <c r="H49" s="37" t="s">
        <v>32</v>
      </c>
      <c r="I49" s="35" t="str">
        <f t="shared" si="4"/>
        <v>{equipment[37]/width/@feet}</v>
      </c>
      <c r="J49" s="36" t="s">
        <v>31</v>
      </c>
      <c r="K49" s="35" t="str">
        <f t="shared" si="5"/>
        <v>{equipment[37]/width/@inches}</v>
      </c>
      <c r="L49" s="37" t="s">
        <v>32</v>
      </c>
      <c r="M49" s="35" t="str">
        <f t="shared" si="6"/>
        <v>{equipment[37]/depth/@feet}</v>
      </c>
      <c r="N49" s="36" t="s">
        <v>31</v>
      </c>
      <c r="O49" s="35" t="str">
        <f t="shared" si="7"/>
        <v>{equipment[37]/depth/@inches}</v>
      </c>
      <c r="P49" s="37" t="s">
        <v>32</v>
      </c>
      <c r="Q49" s="35" t="str">
        <f t="shared" si="8"/>
        <v>{equipment[37]/@comment}</v>
      </c>
      <c r="R49" s="14"/>
    </row>
    <row r="50" spans="1:18" s="18" customFormat="1" ht="12">
      <c r="A50" s="14"/>
      <c r="B50" s="30">
        <v>38</v>
      </c>
      <c r="C50" s="35" t="str">
        <f t="shared" si="0"/>
        <v>{equipment[38]/@description}</v>
      </c>
      <c r="D50" s="35" t="str">
        <f t="shared" si="1"/>
        <v>{equipment[38]/@type}</v>
      </c>
      <c r="E50" s="35" t="str">
        <f t="shared" si="2"/>
        <v>{equipment[38]/height/@feet}</v>
      </c>
      <c r="F50" s="36" t="s">
        <v>31</v>
      </c>
      <c r="G50" s="35" t="str">
        <f t="shared" si="3"/>
        <v>{equipment[38]/height/@inches}</v>
      </c>
      <c r="H50" s="37" t="s">
        <v>32</v>
      </c>
      <c r="I50" s="35" t="str">
        <f t="shared" si="4"/>
        <v>{equipment[38]/width/@feet}</v>
      </c>
      <c r="J50" s="36" t="s">
        <v>31</v>
      </c>
      <c r="K50" s="35" t="str">
        <f t="shared" si="5"/>
        <v>{equipment[38]/width/@inches}</v>
      </c>
      <c r="L50" s="37" t="s">
        <v>32</v>
      </c>
      <c r="M50" s="35" t="str">
        <f t="shared" si="6"/>
        <v>{equipment[38]/depth/@feet}</v>
      </c>
      <c r="N50" s="36" t="s">
        <v>31</v>
      </c>
      <c r="O50" s="35" t="str">
        <f t="shared" si="7"/>
        <v>{equipment[38]/depth/@inches}</v>
      </c>
      <c r="P50" s="37" t="s">
        <v>32</v>
      </c>
      <c r="Q50" s="35" t="str">
        <f t="shared" si="8"/>
        <v>{equipment[38]/@comment}</v>
      </c>
      <c r="R50" s="14"/>
    </row>
    <row r="51" spans="1:18" s="18" customFormat="1" ht="12">
      <c r="A51" s="14"/>
      <c r="B51" s="30">
        <v>39</v>
      </c>
      <c r="C51" s="35" t="str">
        <f t="shared" si="0"/>
        <v>{equipment[39]/@description}</v>
      </c>
      <c r="D51" s="35" t="str">
        <f t="shared" si="1"/>
        <v>{equipment[39]/@type}</v>
      </c>
      <c r="E51" s="35" t="str">
        <f t="shared" si="2"/>
        <v>{equipment[39]/height/@feet}</v>
      </c>
      <c r="F51" s="36" t="s">
        <v>31</v>
      </c>
      <c r="G51" s="35" t="str">
        <f t="shared" si="3"/>
        <v>{equipment[39]/height/@inches}</v>
      </c>
      <c r="H51" s="37" t="s">
        <v>32</v>
      </c>
      <c r="I51" s="35" t="str">
        <f t="shared" si="4"/>
        <v>{equipment[39]/width/@feet}</v>
      </c>
      <c r="J51" s="36" t="s">
        <v>31</v>
      </c>
      <c r="K51" s="35" t="str">
        <f t="shared" si="5"/>
        <v>{equipment[39]/width/@inches}</v>
      </c>
      <c r="L51" s="37" t="s">
        <v>32</v>
      </c>
      <c r="M51" s="35" t="str">
        <f t="shared" si="6"/>
        <v>{equipment[39]/depth/@feet}</v>
      </c>
      <c r="N51" s="36" t="s">
        <v>31</v>
      </c>
      <c r="O51" s="35" t="str">
        <f t="shared" si="7"/>
        <v>{equipment[39]/depth/@inches}</v>
      </c>
      <c r="P51" s="37" t="s">
        <v>32</v>
      </c>
      <c r="Q51" s="35" t="str">
        <f t="shared" si="8"/>
        <v>{equipment[39]/@comment}</v>
      </c>
      <c r="R51" s="14"/>
    </row>
    <row r="52" spans="1:18" s="18" customFormat="1" ht="12">
      <c r="A52" s="14"/>
      <c r="B52" s="30">
        <v>40</v>
      </c>
      <c r="C52" s="35" t="str">
        <f t="shared" si="0"/>
        <v>{equipment[40]/@description}</v>
      </c>
      <c r="D52" s="35" t="str">
        <f t="shared" si="1"/>
        <v>{equipment[40]/@type}</v>
      </c>
      <c r="E52" s="35" t="str">
        <f t="shared" si="2"/>
        <v>{equipment[40]/height/@feet}</v>
      </c>
      <c r="F52" s="36" t="s">
        <v>31</v>
      </c>
      <c r="G52" s="35" t="str">
        <f t="shared" si="3"/>
        <v>{equipment[40]/height/@inches}</v>
      </c>
      <c r="H52" s="37" t="s">
        <v>32</v>
      </c>
      <c r="I52" s="35" t="str">
        <f t="shared" si="4"/>
        <v>{equipment[40]/width/@feet}</v>
      </c>
      <c r="J52" s="36" t="s">
        <v>31</v>
      </c>
      <c r="K52" s="35" t="str">
        <f t="shared" si="5"/>
        <v>{equipment[40]/width/@inches}</v>
      </c>
      <c r="L52" s="37" t="s">
        <v>32</v>
      </c>
      <c r="M52" s="35" t="str">
        <f t="shared" si="6"/>
        <v>{equipment[40]/depth/@feet}</v>
      </c>
      <c r="N52" s="36" t="s">
        <v>31</v>
      </c>
      <c r="O52" s="35" t="str">
        <f t="shared" si="7"/>
        <v>{equipment[40]/depth/@inches}</v>
      </c>
      <c r="P52" s="37" t="s">
        <v>32</v>
      </c>
      <c r="Q52" s="35" t="str">
        <f t="shared" si="8"/>
        <v>{equipment[40]/@comment}</v>
      </c>
      <c r="R52" s="14"/>
    </row>
    <row r="53" spans="1:18" ht="12.75">
      <c r="A53" s="7"/>
      <c r="B53" s="7"/>
      <c r="C53" s="7"/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7"/>
      <c r="R53" s="7"/>
    </row>
    <row r="54" spans="1:18" ht="12.75" hidden="1">
      <c r="A54" s="38"/>
      <c r="B54" s="38"/>
      <c r="C54" s="38"/>
      <c r="D54" s="38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8"/>
      <c r="R54" s="38"/>
    </row>
    <row r="55" spans="1:18" ht="12.75" hidden="1">
      <c r="A55" s="38"/>
      <c r="B55" s="38"/>
      <c r="C55" s="38" t="s">
        <v>12</v>
      </c>
      <c r="D55" s="39" t="s">
        <v>17</v>
      </c>
      <c r="E55" s="38" t="s">
        <v>13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8"/>
      <c r="R55" s="38"/>
    </row>
    <row r="56" spans="1:18" ht="12.75" hidden="1">
      <c r="A56" s="38"/>
      <c r="B56" s="38"/>
      <c r="C56" s="38" t="s">
        <v>37</v>
      </c>
      <c r="D56" s="39" t="s">
        <v>30</v>
      </c>
      <c r="E56" s="38" t="s">
        <v>38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8"/>
      <c r="R56" s="38"/>
    </row>
    <row r="57" spans="1:18" ht="12.75" hidden="1">
      <c r="A57" s="38"/>
      <c r="B57" s="38"/>
      <c r="C57" s="38" t="s">
        <v>16</v>
      </c>
      <c r="D57" s="39" t="s">
        <v>11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8"/>
      <c r="R57" s="38"/>
    </row>
    <row r="58" spans="1:18" ht="12.75" hidden="1">
      <c r="A58" s="38"/>
      <c r="B58" s="38"/>
      <c r="C58" s="38" t="s">
        <v>39</v>
      </c>
      <c r="D58" s="39" t="s">
        <v>15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8"/>
      <c r="R58" s="38"/>
    </row>
    <row r="59" spans="1:18" ht="12.75" hidden="1">
      <c r="A59" s="38"/>
      <c r="B59" s="38"/>
      <c r="C59" s="38" t="s">
        <v>14</v>
      </c>
      <c r="D59" s="39" t="s">
        <v>19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8"/>
      <c r="R59" s="38"/>
    </row>
    <row r="60" spans="1:18" ht="12.75" hidden="1">
      <c r="A60" s="38"/>
      <c r="B60" s="38"/>
      <c r="C60" s="38"/>
      <c r="D60" s="39" t="s">
        <v>40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8"/>
      <c r="R60" s="38"/>
    </row>
    <row r="61" spans="1:18" ht="12.75" hidden="1">
      <c r="A61" s="38"/>
      <c r="B61" s="38"/>
      <c r="C61" s="38"/>
      <c r="D61" s="39" t="s">
        <v>34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8"/>
      <c r="R61" s="38"/>
    </row>
    <row r="62" spans="1:18" ht="12.75" hidden="1">
      <c r="A62" s="38"/>
      <c r="B62" s="38"/>
      <c r="C62" s="38"/>
      <c r="D62" s="39" t="s">
        <v>33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8"/>
      <c r="R62" s="38"/>
    </row>
    <row r="63" spans="1:18" ht="12.75" hidden="1">
      <c r="A63" s="38"/>
      <c r="B63" s="38"/>
      <c r="C63" s="38"/>
      <c r="D63" s="39" t="s">
        <v>35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8"/>
      <c r="R63" s="38"/>
    </row>
    <row r="64" spans="1:18" ht="12.75" hidden="1">
      <c r="A64" s="38"/>
      <c r="B64" s="38"/>
      <c r="C64" s="38"/>
      <c r="D64" s="39" t="s">
        <v>41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8"/>
      <c r="R64" s="38"/>
    </row>
    <row r="65" spans="1:18" ht="12.75" hidden="1">
      <c r="A65" s="38"/>
      <c r="B65" s="38"/>
      <c r="C65" s="38"/>
      <c r="D65" s="39" t="s">
        <v>36</v>
      </c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8"/>
      <c r="R65" s="38"/>
    </row>
  </sheetData>
  <mergeCells count="4">
    <mergeCell ref="E11:P11"/>
    <mergeCell ref="E12:G12"/>
    <mergeCell ref="I12:K12"/>
    <mergeCell ref="M12:O12"/>
  </mergeCells>
  <dataValidations count="8">
    <dataValidation type="decimal" operator="greaterThan" allowBlank="1" showErrorMessage="1" errorTitle="Decimal Inches" error="Please input size in decimal inches.  For example, 7/8&quot; = 0.875" sqref="G13:G52 K13:K52 O13:O52">
      <formula1>0</formula1>
    </dataValidation>
    <dataValidation type="whole" operator="greaterThan" allowBlank="1" showErrorMessage="1" errorTitle="Whole number" error="Please input length in whole feet." sqref="E13:E52 I13:I52 M13:M52">
      <formula1>0</formula1>
    </dataValidation>
    <dataValidation type="list" allowBlank="1" showDropDown="1" showErrorMessage="1" errorTitle="List" error="Please select a value from the list." sqref="C6:C8">
      <formula1>$C$54:$C$59</formula1>
      <formula2>0</formula2>
    </dataValidation>
    <dataValidation type="list" allowBlank="1" showDropDown="1" showErrorMessage="1" errorTitle="List" error="Please select a value from the list." sqref="D7:D8">
      <formula1>$D$54:$D$56</formula1>
      <formula2>0</formula2>
    </dataValidation>
    <dataValidation type="whole" operator="greaterThan" allowBlank="1" showErrorMessage="1" errorTitle="Whole number" error="Please input a whole number." sqref="E6:E8 O7:O8">
      <formula1>0</formula1>
    </dataValidation>
    <dataValidation type="list" allowBlank="1" showDropDown="1" showErrorMessage="1" errorTitle="List" error="Please select value from the list." sqref="D13:D52">
      <formula1>$D$54:$D$65</formula1>
      <formula2>0</formula2>
    </dataValidation>
    <dataValidation type="textLength" operator="lessThan" allowBlank="1" showErrorMessage="1" errorTitle="Text50" error="Please input text with 50 characters or less." sqref="C13:C52 Q13:Q52">
      <formula1>50</formula1>
    </dataValidation>
    <dataValidation type="list" allowBlank="1" showDropDown="1" showErrorMessage="1" errorTitle="List" error="Please select a value from the list." sqref="D6">
      <formula1>$E$54:$E$56</formula1>
      <formula2>0</formula2>
    </dataValidation>
  </dataValidations>
  <hyperlinks>
    <hyperlink ref="B6" r:id="rId1" display="{cabinet_summary/@type"/>
    <hyperlink ref="B7:B8" r:id="rId2" display="{cabinet_summary/@type"/>
    <hyperlink ref="C6" r:id="rId3" display="{cabinet_summary/@type"/>
    <hyperlink ref="D6" r:id="rId4" display="{cabinet_summary/@type"/>
    <hyperlink ref="E6" r:id="rId5" display="{cabinet_summary/@type"/>
    <hyperlink ref="C7:C8" r:id="rId6" display="{cabinet_summary/@type"/>
    <hyperlink ref="D7:D8" r:id="rId7" display="{cabinet_summary/@type"/>
    <hyperlink ref="E7:E8" r:id="rId8" display="{cabinet_summary/@type"/>
  </hyperlinks>
  <printOptions/>
  <pageMargins left="0.7479166666666667" right="0.7479166666666667" top="0.5" bottom="0.6402777777777777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Siterra Corporations</cp:lastModifiedBy>
  <dcterms:created xsi:type="dcterms:W3CDTF">1996-10-14T23:33:28Z</dcterms:created>
  <dcterms:modified xsi:type="dcterms:W3CDTF">2006-12-12T22:09:11Z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