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1320" windowWidth="14940" windowHeight="9150" tabRatio="507" activeTab="0"/>
  </bookViews>
  <sheets>
    <sheet name="Mapping" sheetId="1" r:id="rId1"/>
    <sheet name="Config" sheetId="2" r:id="rId2"/>
    <sheet name="Lookups" sheetId="3" r:id="rId3"/>
  </sheets>
  <definedNames>
    <definedName name="Business_Line_Folders">'Lookups'!$D$2:$D$11</definedName>
    <definedName name="Content_Type">'Lookups'!$F$2</definedName>
    <definedName name="Content_Type2">'Lookups'!$G$2</definedName>
    <definedName name="Cross_Discipline_Folders">'Lookups'!#REF!</definedName>
    <definedName name="DocLibrary">'Lookups'!$A$2:$A$6</definedName>
    <definedName name="Mechanism_of_Action">'Lookups'!#REF!</definedName>
    <definedName name="Program_Related_Content">'Lookups'!$D$2:$D$11</definedName>
    <definedName name="Project_Code">'Lookups'!#REF!</definedName>
    <definedName name="Property_Indication">'Lookups'!$A$15:$B$39</definedName>
    <definedName name="Source">'Lookups'!#REF!</definedName>
    <definedName name="Study_Folders">'Lookups'!$D$15:$D$21</definedName>
    <definedName name="StudyDocLibrary">'Lookups'!$A$15:$A$55</definedName>
    <definedName name="SubsiteURL">'Lookups'!$B$2:$B$10</definedName>
    <definedName name="Therapeutic_Area">'Lookups'!#REF!</definedName>
    <definedName name="Type_of_Document">'Lookups'!$E$2:$E$19</definedName>
    <definedName name="Y_N">'Lookups'!$C$2:$C$3</definedName>
  </definedNames>
  <calcPr fullCalcOnLoad="1"/>
</workbook>
</file>

<file path=xl/sharedStrings.xml><?xml version="1.0" encoding="utf-8"?>
<sst xmlns="http://schemas.openxmlformats.org/spreadsheetml/2006/main" count="193" uniqueCount="156">
  <si>
    <t>Content_Type2</t>
  </si>
  <si>
    <t>Advisory</t>
  </si>
  <si>
    <t xml:space="preserve">Data Summaries/Analysis/Reports </t>
  </si>
  <si>
    <t>Forms</t>
  </si>
  <si>
    <t xml:space="preserve">Minutes and Agendas </t>
  </si>
  <si>
    <t>Plans</t>
  </si>
  <si>
    <t>Project Team</t>
  </si>
  <si>
    <t>Rosters/Contact Lists</t>
  </si>
  <si>
    <t>Timelines</t>
  </si>
  <si>
    <t>Tracking spreadsheets and logs</t>
  </si>
  <si>
    <t xml:space="preserve">    01 Project Management</t>
  </si>
  <si>
    <t xml:space="preserve">       Goals</t>
  </si>
  <si>
    <t xml:space="preserve">          2006</t>
  </si>
  <si>
    <t xml:space="preserve">          2008</t>
  </si>
  <si>
    <t xml:space="preserve">          2007</t>
  </si>
  <si>
    <t>Content_Type</t>
  </si>
  <si>
    <t>SRC_ROOT</t>
  </si>
  <si>
    <t>TGT_ROOT</t>
  </si>
  <si>
    <t>Document Library</t>
  </si>
  <si>
    <t>PharmSci</t>
  </si>
  <si>
    <t>Structural Biology</t>
  </si>
  <si>
    <t>Literature</t>
  </si>
  <si>
    <t>Target Validation</t>
  </si>
  <si>
    <t>Competitive Intelligence</t>
  </si>
  <si>
    <t>Document Libraries</t>
  </si>
  <si>
    <t>Project Team Meetings</t>
  </si>
  <si>
    <t>Leadership/Governance</t>
  </si>
  <si>
    <t>Goals</t>
  </si>
  <si>
    <t>External Collaboration</t>
  </si>
  <si>
    <t>Stage Gate Documentation</t>
  </si>
  <si>
    <t>Pfizer Disclosures</t>
  </si>
  <si>
    <t>Folder - Project Content</t>
  </si>
  <si>
    <t>SubFolder</t>
  </si>
  <si>
    <t>SITE_OWNER</t>
  </si>
  <si>
    <t>Audit for conditional formatting</t>
  </si>
  <si>
    <t>Team Information</t>
  </si>
  <si>
    <t>Project Management</t>
  </si>
  <si>
    <t>Type of Document</t>
  </si>
  <si>
    <t>Content</t>
  </si>
  <si>
    <t>n</t>
  </si>
  <si>
    <t>y</t>
  </si>
  <si>
    <t>SubsiteURL</t>
  </si>
  <si>
    <t>Y_N</t>
  </si>
  <si>
    <t>Key</t>
  </si>
  <si>
    <t>Value</t>
  </si>
  <si>
    <t>PB_SRC_URL</t>
  </si>
  <si>
    <t>Insight</t>
  </si>
  <si>
    <t>PB_TGT_URL</t>
  </si>
  <si>
    <t>REVISIONS</t>
  </si>
  <si>
    <t>Skip</t>
  </si>
  <si>
    <t>Path</t>
  </si>
  <si>
    <t>Source URL</t>
  </si>
  <si>
    <t>Include Subdirectories</t>
  </si>
  <si>
    <t>Target URL</t>
  </si>
  <si>
    <t>Pathbuilder Class</t>
  </si>
  <si>
    <t>Since</t>
  </si>
  <si>
    <t>MOSS</t>
  </si>
  <si>
    <t>Target Folder</t>
  </si>
  <si>
    <t>Property:TypeOfDocument</t>
  </si>
  <si>
    <t>http://ecf.pfizer.com/sites/Oncology</t>
  </si>
  <si>
    <t xml:space="preserve"> A406 (AG013736 VEGF-Onc) AXITINIB Team</t>
  </si>
  <si>
    <t>All</t>
  </si>
  <si>
    <t>Presentations/Publications/Posters</t>
  </si>
  <si>
    <t>Project Code</t>
  </si>
  <si>
    <t>DevelopmentStudyContent</t>
  </si>
  <si>
    <t>/A406 (AG013736 VEGF-Onc) AXITINIB Team</t>
  </si>
  <si>
    <t>/A406 (AG013736 VEGF-Onc) AXITINIB Team/04 Regulatory</t>
  </si>
  <si>
    <t>/A406 (AG013736 VEGF-Onc) AXITINIB Team/01 Project Management</t>
  </si>
  <si>
    <t>/A406 (AG013736 VEGF-Onc) AXITINIB Team/01 Project Management/Goals</t>
  </si>
  <si>
    <t>/A406 (AG013736 VEGF-Onc) AXITINIB Team/01 Project Management/Goals/2006</t>
  </si>
  <si>
    <t>/A406 (AG013736 VEGF-Onc) AXITINIB Team/01 Project Management/Goals/2008</t>
  </si>
  <si>
    <t>/A406 (AG013736 VEGF-Onc) AXITINIB Team/01 Project Management/Goals/2007</t>
  </si>
  <si>
    <t>Commercial</t>
  </si>
  <si>
    <t>Legal Intellectual Property</t>
  </si>
  <si>
    <t>NonClinical</t>
  </si>
  <si>
    <t>Outcomes Research</t>
  </si>
  <si>
    <t>Regulatory</t>
  </si>
  <si>
    <t>SRM</t>
  </si>
  <si>
    <t>StudyDocLibrary</t>
  </si>
  <si>
    <t>Study Folders</t>
  </si>
  <si>
    <t>Data Management</t>
  </si>
  <si>
    <t>Meetings and Agendas</t>
  </si>
  <si>
    <t>Programming</t>
  </si>
  <si>
    <t>Statistics</t>
  </si>
  <si>
    <t>Study Closeout</t>
  </si>
  <si>
    <t>Study Conduct</t>
  </si>
  <si>
    <t>Study Startup</t>
  </si>
  <si>
    <t>Folder lookup indirect</t>
  </si>
  <si>
    <t>Doc library indirect</t>
  </si>
  <si>
    <t>A4061003</t>
  </si>
  <si>
    <t>A4061004</t>
  </si>
  <si>
    <t>A4061006</t>
  </si>
  <si>
    <t>A4061018</t>
  </si>
  <si>
    <t>A4061021</t>
  </si>
  <si>
    <t>A4061022</t>
  </si>
  <si>
    <t>A4061026</t>
  </si>
  <si>
    <t>A4061033</t>
  </si>
  <si>
    <t>A4061036</t>
  </si>
  <si>
    <t>A4061037</t>
  </si>
  <si>
    <t>A4061048</t>
  </si>
  <si>
    <t>A406B</t>
  </si>
  <si>
    <t>A406G</t>
  </si>
  <si>
    <t>A406E</t>
  </si>
  <si>
    <t>A406C</t>
  </si>
  <si>
    <t>A406D</t>
  </si>
  <si>
    <t>A406H</t>
  </si>
  <si>
    <t>Development/A406/A406</t>
  </si>
  <si>
    <t>Development/A406/A406B</t>
  </si>
  <si>
    <t>Development/A406/A406C</t>
  </si>
  <si>
    <t>Development/A406/A406D</t>
  </si>
  <si>
    <t>Development/A406/A406E</t>
  </si>
  <si>
    <t>Development/A406/A406G</t>
  </si>
  <si>
    <t>Development/A406/A406H</t>
  </si>
  <si>
    <t>AMER\gsadler</t>
  </si>
  <si>
    <t>A4061001</t>
  </si>
  <si>
    <t>A4061007</t>
  </si>
  <si>
    <t>A4061017</t>
  </si>
  <si>
    <t>A4061047</t>
  </si>
  <si>
    <t>A4061035</t>
  </si>
  <si>
    <t>A406A</t>
  </si>
  <si>
    <t xml:space="preserve">    04 Regulatory</t>
  </si>
  <si>
    <t>/Pfizer Drug Projects/Clinical/Search By Project Code/304 +</t>
  </si>
  <si>
    <t>Development/A406</t>
  </si>
  <si>
    <t>Program Related Content</t>
  </si>
  <si>
    <t>Key Presentations</t>
  </si>
  <si>
    <t>A4061002</t>
  </si>
  <si>
    <t>A4061010</t>
  </si>
  <si>
    <t>A4061011</t>
  </si>
  <si>
    <t>A406</t>
  </si>
  <si>
    <t>A4061008</t>
  </si>
  <si>
    <t>A4061012</t>
  </si>
  <si>
    <t>A4061013</t>
  </si>
  <si>
    <t>A4061014</t>
  </si>
  <si>
    <t>A4061015</t>
  </si>
  <si>
    <t>A4061016</t>
  </si>
  <si>
    <t>A4061020</t>
  </si>
  <si>
    <t>A4061019</t>
  </si>
  <si>
    <t>A4061023</t>
  </si>
  <si>
    <t>A4061027</t>
  </si>
  <si>
    <t>A4061028</t>
  </si>
  <si>
    <t>A4061030</t>
  </si>
  <si>
    <t>A4061031</t>
  </si>
  <si>
    <t>A4061032</t>
  </si>
  <si>
    <t>A4061034</t>
  </si>
  <si>
    <t>A4061038</t>
  </si>
  <si>
    <t>A4061039</t>
  </si>
  <si>
    <t>A4061040</t>
  </si>
  <si>
    <t>A4061041</t>
  </si>
  <si>
    <t>A4061042</t>
  </si>
  <si>
    <t>A4061043</t>
  </si>
  <si>
    <t>A4061046</t>
  </si>
  <si>
    <t xml:space="preserve">Program Related Content </t>
  </si>
  <si>
    <t>DevelopmentDrugProjectDocument</t>
  </si>
  <si>
    <t>Clinical</t>
  </si>
  <si>
    <t>Clinical Pharmacology</t>
  </si>
  <si>
    <t>Long Term Storage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</si>
</sst>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1"/>
      <name val="Times New Roman"/>
      <family val="1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Verdan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49" fontId="1" fillId="20" borderId="10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5" fillId="20" borderId="10" xfId="0" applyNumberFormat="1" applyFont="1" applyFill="1" applyBorder="1" applyAlignment="1">
      <alignment horizontal="center" wrapText="1"/>
    </xf>
    <xf numFmtId="0" fontId="0" fillId="0" borderId="0" xfId="0" applyNumberFormat="1" applyAlignment="1">
      <alignment/>
    </xf>
    <xf numFmtId="0" fontId="1" fillId="20" borderId="10" xfId="0" applyNumberFormat="1" applyFont="1" applyFill="1" applyBorder="1" applyAlignment="1">
      <alignment horizontal="center" wrapText="1"/>
    </xf>
    <xf numFmtId="0" fontId="0" fillId="24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4" borderId="14" xfId="0" applyFill="1" applyBorder="1" applyAlignment="1">
      <alignment/>
    </xf>
    <xf numFmtId="0" fontId="6" fillId="24" borderId="0" xfId="0" applyFont="1" applyFill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0" fillId="2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E1">
      <selection activeCell="P1" sqref="P1"/>
    </sheetView>
  </sheetViews>
  <sheetFormatPr defaultColWidth="9.140625" defaultRowHeight="12.75"/>
  <cols>
    <col min="1" max="1" width="5.00390625" style="0" bestFit="1" customWidth="1"/>
    <col min="2" max="2" width="51.8515625" style="0" bestFit="1" customWidth="1"/>
    <col min="3" max="3" width="69.00390625" style="0" customWidth="1"/>
    <col min="4" max="4" width="8.00390625" style="4" bestFit="1" customWidth="1"/>
    <col min="5" max="5" width="14.28125" style="0" bestFit="1" customWidth="1"/>
    <col min="6" max="6" width="16.57421875" style="0" bestFit="1" customWidth="1"/>
    <col min="7" max="7" width="18.421875" style="0" bestFit="1" customWidth="1"/>
    <col min="8" max="8" width="15.140625" style="0" bestFit="1" customWidth="1"/>
    <col min="9" max="9" width="10.421875" style="0" bestFit="1" customWidth="1"/>
    <col min="10" max="10" width="6.8515625" style="0" bestFit="1" customWidth="1"/>
    <col min="11" max="11" width="30.8515625" style="0" bestFit="1" customWidth="1"/>
    <col min="12" max="12" width="17.57421875" style="0" bestFit="1" customWidth="1"/>
    <col min="13" max="13" width="30.421875" style="0" bestFit="1" customWidth="1"/>
    <col min="14" max="14" width="6.140625" style="0" bestFit="1" customWidth="1"/>
    <col min="15" max="15" width="14.8515625" style="0" bestFit="1" customWidth="1"/>
    <col min="16" max="16" width="23.140625" style="0" bestFit="1" customWidth="1"/>
    <col min="17" max="17" width="23.8515625" style="0" bestFit="1" customWidth="1"/>
  </cols>
  <sheetData>
    <row r="1" spans="1:16" s="3" customFormat="1" ht="26.25" customHeight="1" thickBot="1">
      <c r="A1" s="2" t="s">
        <v>49</v>
      </c>
      <c r="B1" s="7" t="s">
        <v>50</v>
      </c>
      <c r="C1" s="2" t="s">
        <v>51</v>
      </c>
      <c r="D1" s="2" t="s">
        <v>38</v>
      </c>
      <c r="E1" s="2" t="s">
        <v>52</v>
      </c>
      <c r="F1" s="5" t="s">
        <v>53</v>
      </c>
      <c r="G1" s="2" t="s">
        <v>18</v>
      </c>
      <c r="H1" s="2" t="s">
        <v>31</v>
      </c>
      <c r="I1" s="2" t="s">
        <v>32</v>
      </c>
      <c r="J1" s="9" t="s">
        <v>57</v>
      </c>
      <c r="K1" s="2" t="s">
        <v>58</v>
      </c>
      <c r="L1" s="3" t="s">
        <v>34</v>
      </c>
      <c r="M1" s="2" t="s">
        <v>54</v>
      </c>
      <c r="N1" s="2" t="s">
        <v>55</v>
      </c>
      <c r="O1" s="3" t="s">
        <v>88</v>
      </c>
      <c r="P1" s="3" t="s">
        <v>87</v>
      </c>
    </row>
    <row r="2" spans="1:16" ht="15" customHeight="1">
      <c r="A2" s="4"/>
      <c r="B2" s="24" t="s">
        <v>60</v>
      </c>
      <c r="C2" t="s">
        <v>65</v>
      </c>
      <c r="D2" s="4">
        <v>0</v>
      </c>
      <c r="E2" s="4"/>
      <c r="F2" s="4"/>
      <c r="G2" s="4"/>
      <c r="I2">
        <f>IF(P2="",IF(G2="","",TRIM(B2)),"")</f>
      </c>
      <c r="J2" s="8">
        <f>IF(AND(H2&lt;&gt;"",I2&lt;&gt;""),IF(I2&lt;&gt;"",H2&amp;"/"&amp;I2,H2),IF(I2&lt;&gt;"",I2,IF(H2&lt;&gt;"",H2,"")))</f>
      </c>
      <c r="L2" t="b">
        <f>IF(AND(F2="",G2="",J2="",K2=""),FALSE,IF(AND(F2&lt;&gt;"",G2&lt;&gt;"",K2&lt;&gt;"",J2&lt;&gt;""),FALSE,TRUE))</f>
        <v>0</v>
      </c>
      <c r="M2">
        <f aca="true" t="shared" si="0" ref="M2:M8">IF(F2="","",IF(O2="StudyDocLibrary",Content_Type2,IF(O2="","Document",Content_Type)))</f>
      </c>
      <c r="O2" t="str">
        <f>IF(F2=Lookups!$B$2,"DocLibrary",IF(F2="Long Term Storage","","StudyDocLibrary"))</f>
        <v>StudyDocLibrary</v>
      </c>
      <c r="P2" t="str">
        <f>IF(O2="StudyDocLibrary","Study_Folders",IF(G2=Lookups!$A$2,"Program_Related_Content",""))</f>
        <v>Study_Folders</v>
      </c>
    </row>
    <row r="3" spans="1:16" ht="15" customHeight="1">
      <c r="A3" s="4"/>
      <c r="B3" s="24" t="s">
        <v>120</v>
      </c>
      <c r="C3" t="s">
        <v>66</v>
      </c>
      <c r="D3" s="4">
        <v>0</v>
      </c>
      <c r="E3" s="4"/>
      <c r="F3" s="4"/>
      <c r="J3" s="8"/>
      <c r="L3" t="b">
        <f aca="true" t="shared" si="1" ref="L3:L8">IF(AND(F3="",G3="",J3="",K3=""),FALSE,IF(AND(F3&lt;&gt;"",G3&lt;&gt;"",K3&lt;&gt;"",J3&lt;&gt;""),FALSE,TRUE))</f>
        <v>0</v>
      </c>
      <c r="M3">
        <f t="shared" si="0"/>
      </c>
      <c r="O3" t="str">
        <f>IF(F3=Lookups!$B$2,"DocLibrary",IF(F3="Long Term Storage","","StudyDocLibrary"))</f>
        <v>StudyDocLibrary</v>
      </c>
      <c r="P3" t="str">
        <f>IF(O3="StudyDocLibrary","Study_Folders",IF(G3=Lookups!$A$2,"Program_Related_Content",""))</f>
        <v>Study_Folders</v>
      </c>
    </row>
    <row r="4" spans="1:16" ht="15" customHeight="1">
      <c r="A4" s="4"/>
      <c r="B4" s="24" t="s">
        <v>10</v>
      </c>
      <c r="C4" t="s">
        <v>67</v>
      </c>
      <c r="D4" s="4">
        <v>0</v>
      </c>
      <c r="E4" s="4"/>
      <c r="F4" s="6"/>
      <c r="I4">
        <f>IF(P4="",IF(G4="","",TRIM(B4)),"")</f>
      </c>
      <c r="J4" s="8">
        <f>IF(AND(H4&lt;&gt;"",I4&lt;&gt;""),IF(I4&lt;&gt;"",H4&amp;"/"&amp;I4,H4),IF(I4&lt;&gt;"",I4,IF(H4&lt;&gt;"",H4,"")))</f>
      </c>
      <c r="L4" t="b">
        <f t="shared" si="1"/>
        <v>0</v>
      </c>
      <c r="M4">
        <f t="shared" si="0"/>
      </c>
      <c r="O4" t="str">
        <f>IF(F4=Lookups!$B$2,"DocLibrary",IF(F4="Long Term Storage","","StudyDocLibrary"))</f>
        <v>StudyDocLibrary</v>
      </c>
      <c r="P4" t="str">
        <f>IF(O4="StudyDocLibrary","Study_Folders",IF(G4=Lookups!$A$2,"Program_Related_Content",""))</f>
        <v>Study_Folders</v>
      </c>
    </row>
    <row r="5" spans="1:16" ht="15" customHeight="1">
      <c r="A5" s="4"/>
      <c r="B5" s="24" t="s">
        <v>11</v>
      </c>
      <c r="C5" t="s">
        <v>68</v>
      </c>
      <c r="D5" s="4">
        <v>0</v>
      </c>
      <c r="E5" s="4" t="s">
        <v>40</v>
      </c>
      <c r="F5" s="6" t="s">
        <v>122</v>
      </c>
      <c r="G5" t="s">
        <v>36</v>
      </c>
      <c r="I5" t="str">
        <f>IF(P5="",IF(G5="","",TRIM(B5)),"")</f>
        <v>Goals</v>
      </c>
      <c r="J5" s="8" t="str">
        <f>IF(AND(H5&lt;&gt;"",I5&lt;&gt;""),IF(I5&lt;&gt;"",H5&amp;"/"&amp;I5,H5),IF(I5&lt;&gt;"",I5,IF(H5&lt;&gt;"",H5,"")))</f>
        <v>Goals</v>
      </c>
      <c r="K5" t="s">
        <v>27</v>
      </c>
      <c r="L5" t="b">
        <f t="shared" si="1"/>
        <v>0</v>
      </c>
      <c r="M5" t="str">
        <f t="shared" si="0"/>
        <v>DevelopmentDrugProjectDocument</v>
      </c>
      <c r="O5" t="str">
        <f>IF(F5=Lookups!$B$2,"DocLibrary",IF(F5="Long Term Storage","","StudyDocLibrary"))</f>
        <v>DocLibrary</v>
      </c>
      <c r="P5">
        <f>IF(O5="StudyDocLibrary","Study_Folders",IF(G5=Lookups!$A$2,"Program_Related_Content",""))</f>
      </c>
    </row>
    <row r="6" spans="1:16" ht="15" customHeight="1">
      <c r="A6" s="4"/>
      <c r="B6" s="24" t="s">
        <v>12</v>
      </c>
      <c r="C6" t="s">
        <v>69</v>
      </c>
      <c r="D6" s="4">
        <v>1</v>
      </c>
      <c r="E6" s="4"/>
      <c r="F6" s="6"/>
      <c r="I6">
        <f>IF(P6="",IF(G6="","",TRIM(B6)),"")</f>
      </c>
      <c r="J6" s="8">
        <f>IF(AND(H6&lt;&gt;"",I6&lt;&gt;""),IF(I6&lt;&gt;"",H6&amp;"/"&amp;I6,H6),IF(I6&lt;&gt;"",I6,IF(H6&lt;&gt;"",H6,"")))</f>
      </c>
      <c r="L6" t="b">
        <f t="shared" si="1"/>
        <v>0</v>
      </c>
      <c r="M6">
        <f t="shared" si="0"/>
      </c>
      <c r="O6" t="str">
        <f>IF(F6=Lookups!$B$2,"DocLibrary",IF(F6="Long Term Storage","","StudyDocLibrary"))</f>
        <v>StudyDocLibrary</v>
      </c>
      <c r="P6" t="str">
        <f>IF(O6="StudyDocLibrary","Study_Folders",IF(G6=Lookups!$A$2,"Program_Related_Content",""))</f>
        <v>Study_Folders</v>
      </c>
    </row>
    <row r="7" spans="1:16" ht="15" customHeight="1">
      <c r="A7" s="4"/>
      <c r="B7" s="24" t="s">
        <v>13</v>
      </c>
      <c r="C7" t="s">
        <v>70</v>
      </c>
      <c r="D7" s="4">
        <v>0</v>
      </c>
      <c r="E7" s="4"/>
      <c r="F7" s="6"/>
      <c r="I7">
        <f>IF(P7="",IF(G7="","",TRIM(B7)),"")</f>
      </c>
      <c r="J7" s="8">
        <f>IF(AND(H7&lt;&gt;"",I7&lt;&gt;""),IF(I7&lt;&gt;"",H7&amp;"/"&amp;I7,H7),IF(I7&lt;&gt;"",I7,IF(H7&lt;&gt;"",H7,"")))</f>
      </c>
      <c r="L7" t="b">
        <f t="shared" si="1"/>
        <v>0</v>
      </c>
      <c r="M7">
        <f t="shared" si="0"/>
      </c>
      <c r="O7" t="str">
        <f>IF(F7=Lookups!$B$2,"DocLibrary",IF(F7="Long Term Storage","","StudyDocLibrary"))</f>
        <v>StudyDocLibrary</v>
      </c>
      <c r="P7" t="str">
        <f>IF(O7="StudyDocLibrary","Study_Folders",IF(G7=Lookups!$A$2,"Program_Related_Content",""))</f>
        <v>Study_Folders</v>
      </c>
    </row>
    <row r="8" spans="1:16" ht="15" customHeight="1">
      <c r="A8" s="4"/>
      <c r="B8" s="24" t="s">
        <v>14</v>
      </c>
      <c r="C8" t="s">
        <v>71</v>
      </c>
      <c r="D8" s="4">
        <v>0</v>
      </c>
      <c r="E8" s="4"/>
      <c r="F8" s="6"/>
      <c r="I8">
        <f>IF(P8="",IF(G8="","",TRIM(B8)),"")</f>
      </c>
      <c r="J8" s="8">
        <f>IF(AND(H8&lt;&gt;"",I8&lt;&gt;""),IF(I8&lt;&gt;"",H8&amp;"/"&amp;I8,H8),IF(I8&lt;&gt;"",I8,IF(H8&lt;&gt;"",H8,"")))</f>
      </c>
      <c r="L8" t="b">
        <f t="shared" si="1"/>
        <v>0</v>
      </c>
      <c r="M8">
        <f t="shared" si="0"/>
      </c>
      <c r="O8" t="str">
        <f>IF(F8=Lookups!$B$2,"DocLibrary",IF(F8="Long Term Storage","","StudyDocLibrary"))</f>
        <v>StudyDocLibrary</v>
      </c>
      <c r="P8" t="str">
        <f>IF(O8="StudyDocLibrary","Study_Folders",IF(G8=Lookups!$A$2,"Program_Related_Content",""))</f>
        <v>Study_Folders</v>
      </c>
    </row>
  </sheetData>
  <sheetProtection/>
  <conditionalFormatting sqref="A2:K8">
    <cfRule type="expression" priority="1" dxfId="0" stopIfTrue="1">
      <formula>$L2</formula>
    </cfRule>
  </conditionalFormatting>
  <dataValidations count="5">
    <dataValidation type="list" allowBlank="1" showInputMessage="1" showErrorMessage="1" errorTitle="Unacceptable Value" error="Please select one of the values from the drop down list" sqref="E4:E8">
      <formula1>Y_N</formula1>
    </dataValidation>
    <dataValidation type="list" allowBlank="1" showInputMessage="1" showErrorMessage="1" sqref="F4:F8">
      <formula1>SubsiteURL</formula1>
    </dataValidation>
    <dataValidation type="list" allowBlank="1" showInputMessage="1" showErrorMessage="1" sqref="K2:K8">
      <formula1>Type_of_Document</formula1>
    </dataValidation>
    <dataValidation type="list" allowBlank="1" showInputMessage="1" showErrorMessage="1" sqref="H2:H8">
      <formula1>INDIRECT($P2)</formula1>
    </dataValidation>
    <dataValidation type="list" allowBlank="1" showInputMessage="1" showErrorMessage="1" sqref="G3:G8">
      <formula1>INDIRECT($O3)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3.140625" style="0" bestFit="1" customWidth="1"/>
    <col min="2" max="2" width="118.7109375" style="0" bestFit="1" customWidth="1"/>
  </cols>
  <sheetData>
    <row r="1" spans="1:2" ht="12.75">
      <c r="A1" s="1" t="s">
        <v>43</v>
      </c>
      <c r="B1" s="1" t="s">
        <v>44</v>
      </c>
    </row>
    <row r="2" spans="1:2" ht="12.75">
      <c r="A2" t="s">
        <v>45</v>
      </c>
      <c r="B2" t="s">
        <v>46</v>
      </c>
    </row>
    <row r="3" spans="1:2" ht="12.75">
      <c r="A3" t="s">
        <v>47</v>
      </c>
      <c r="B3" t="s">
        <v>56</v>
      </c>
    </row>
    <row r="4" spans="1:2" ht="12.75">
      <c r="A4" t="s">
        <v>48</v>
      </c>
      <c r="B4" t="s">
        <v>61</v>
      </c>
    </row>
    <row r="5" spans="1:2" ht="12.75">
      <c r="A5" t="s">
        <v>17</v>
      </c>
      <c r="B5" t="s">
        <v>59</v>
      </c>
    </row>
    <row r="6" spans="1:2" ht="12.75">
      <c r="A6" t="s">
        <v>33</v>
      </c>
      <c r="B6" t="s">
        <v>113</v>
      </c>
    </row>
    <row r="7" spans="1:2" ht="12.75">
      <c r="A7" t="s">
        <v>16</v>
      </c>
      <c r="B7" t="s">
        <v>121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22.00390625" style="0" customWidth="1"/>
    <col min="2" max="2" width="23.140625" style="0" bestFit="1" customWidth="1"/>
    <col min="3" max="3" width="4.57421875" style="0" bestFit="1" customWidth="1"/>
    <col min="4" max="4" width="24.00390625" style="0" bestFit="1" customWidth="1"/>
    <col min="5" max="5" width="30.28125" style="0" bestFit="1" customWidth="1"/>
    <col min="6" max="6" width="26.8515625" style="0" bestFit="1" customWidth="1"/>
  </cols>
  <sheetData>
    <row r="1" spans="1:7" ht="19.5" customHeight="1">
      <c r="A1" s="10" t="s">
        <v>24</v>
      </c>
      <c r="B1" s="13" t="s">
        <v>41</v>
      </c>
      <c r="C1" s="10" t="s">
        <v>42</v>
      </c>
      <c r="D1" s="19" t="s">
        <v>151</v>
      </c>
      <c r="E1" s="10" t="s">
        <v>37</v>
      </c>
      <c r="F1" s="14" t="s">
        <v>15</v>
      </c>
      <c r="G1" s="14" t="s">
        <v>0</v>
      </c>
    </row>
    <row r="2" spans="1:7" ht="15">
      <c r="A2" s="11" t="s">
        <v>123</v>
      </c>
      <c r="B2" t="s">
        <v>122</v>
      </c>
      <c r="C2" s="11" t="s">
        <v>40</v>
      </c>
      <c r="D2" s="15" t="s">
        <v>153</v>
      </c>
      <c r="E2" s="11" t="s">
        <v>1</v>
      </c>
      <c r="F2" t="s">
        <v>152</v>
      </c>
      <c r="G2" t="s">
        <v>64</v>
      </c>
    </row>
    <row r="3" spans="1:6" ht="15">
      <c r="A3" s="11" t="s">
        <v>124</v>
      </c>
      <c r="B3" t="s">
        <v>106</v>
      </c>
      <c r="C3" s="12" t="s">
        <v>39</v>
      </c>
      <c r="D3" s="15" t="s">
        <v>154</v>
      </c>
      <c r="E3" s="11" t="s">
        <v>23</v>
      </c>
      <c r="F3" s="21"/>
    </row>
    <row r="4" spans="1:5" ht="15">
      <c r="A4" s="11" t="s">
        <v>35</v>
      </c>
      <c r="B4" t="s">
        <v>107</v>
      </c>
      <c r="D4" s="15" t="s">
        <v>72</v>
      </c>
      <c r="E4" s="11" t="s">
        <v>2</v>
      </c>
    </row>
    <row r="5" spans="1:5" ht="15">
      <c r="A5" s="11" t="s">
        <v>36</v>
      </c>
      <c r="B5" t="s">
        <v>108</v>
      </c>
      <c r="D5" s="15" t="s">
        <v>73</v>
      </c>
      <c r="E5" s="11" t="s">
        <v>28</v>
      </c>
    </row>
    <row r="6" spans="1:5" ht="15">
      <c r="A6" s="12" t="s">
        <v>25</v>
      </c>
      <c r="B6" t="s">
        <v>109</v>
      </c>
      <c r="D6" s="15" t="s">
        <v>74</v>
      </c>
      <c r="E6" s="11" t="s">
        <v>3</v>
      </c>
    </row>
    <row r="7" spans="2:5" ht="15">
      <c r="B7" t="s">
        <v>110</v>
      </c>
      <c r="D7" s="15" t="s">
        <v>75</v>
      </c>
      <c r="E7" s="11" t="s">
        <v>27</v>
      </c>
    </row>
    <row r="8" spans="2:5" ht="15">
      <c r="B8" t="s">
        <v>111</v>
      </c>
      <c r="D8" s="15" t="s">
        <v>19</v>
      </c>
      <c r="E8" s="11" t="s">
        <v>26</v>
      </c>
    </row>
    <row r="9" spans="2:5" ht="15">
      <c r="B9" t="s">
        <v>112</v>
      </c>
      <c r="D9" s="15" t="s">
        <v>76</v>
      </c>
      <c r="E9" s="11" t="s">
        <v>21</v>
      </c>
    </row>
    <row r="10" spans="2:5" ht="15">
      <c r="B10" t="s">
        <v>155</v>
      </c>
      <c r="D10" s="15" t="s">
        <v>77</v>
      </c>
      <c r="E10" s="11" t="s">
        <v>4</v>
      </c>
    </row>
    <row r="11" spans="4:5" ht="12.75">
      <c r="D11" s="20" t="s">
        <v>20</v>
      </c>
      <c r="E11" s="11" t="s">
        <v>30</v>
      </c>
    </row>
    <row r="12" ht="12.75">
      <c r="E12" s="11" t="s">
        <v>5</v>
      </c>
    </row>
    <row r="13" ht="12.75">
      <c r="E13" s="11" t="s">
        <v>62</v>
      </c>
    </row>
    <row r="14" spans="1:5" ht="12.75">
      <c r="A14" s="10" t="s">
        <v>78</v>
      </c>
      <c r="B14" s="10" t="s">
        <v>63</v>
      </c>
      <c r="D14" s="19" t="s">
        <v>79</v>
      </c>
      <c r="E14" s="11" t="s">
        <v>6</v>
      </c>
    </row>
    <row r="15" spans="1:5" ht="15">
      <c r="A15" s="22" t="s">
        <v>114</v>
      </c>
      <c r="B15" s="23" t="s">
        <v>128</v>
      </c>
      <c r="D15" s="15" t="s">
        <v>80</v>
      </c>
      <c r="E15" s="11" t="s">
        <v>7</v>
      </c>
    </row>
    <row r="16" spans="1:5" ht="15">
      <c r="A16" s="16" t="s">
        <v>125</v>
      </c>
      <c r="B16" s="17" t="s">
        <v>128</v>
      </c>
      <c r="D16" s="15" t="s">
        <v>81</v>
      </c>
      <c r="E16" s="11" t="s">
        <v>29</v>
      </c>
    </row>
    <row r="17" spans="1:5" ht="15">
      <c r="A17" s="18" t="s">
        <v>89</v>
      </c>
      <c r="B17" s="17" t="s">
        <v>128</v>
      </c>
      <c r="D17" s="15" t="s">
        <v>82</v>
      </c>
      <c r="E17" s="11" t="s">
        <v>22</v>
      </c>
    </row>
    <row r="18" spans="1:5" ht="15">
      <c r="A18" s="18" t="s">
        <v>90</v>
      </c>
      <c r="B18" s="17" t="s">
        <v>128</v>
      </c>
      <c r="D18" s="15" t="s">
        <v>83</v>
      </c>
      <c r="E18" s="11" t="s">
        <v>8</v>
      </c>
    </row>
    <row r="19" spans="1:5" ht="15">
      <c r="A19" s="18" t="s">
        <v>91</v>
      </c>
      <c r="B19" s="17" t="s">
        <v>128</v>
      </c>
      <c r="D19" s="15" t="s">
        <v>84</v>
      </c>
      <c r="E19" s="12" t="s">
        <v>9</v>
      </c>
    </row>
    <row r="20" spans="1:4" ht="15">
      <c r="A20" s="18" t="s">
        <v>115</v>
      </c>
      <c r="B20" s="17" t="s">
        <v>128</v>
      </c>
      <c r="D20" s="15" t="s">
        <v>85</v>
      </c>
    </row>
    <row r="21" spans="1:4" ht="15">
      <c r="A21" s="16" t="s">
        <v>129</v>
      </c>
      <c r="B21" s="17" t="s">
        <v>128</v>
      </c>
      <c r="D21" s="15" t="s">
        <v>86</v>
      </c>
    </row>
    <row r="22" spans="1:2" ht="12.75">
      <c r="A22" s="16" t="s">
        <v>131</v>
      </c>
      <c r="B22" s="17" t="s">
        <v>128</v>
      </c>
    </row>
    <row r="23" spans="1:2" ht="12.75">
      <c r="A23" s="16" t="s">
        <v>133</v>
      </c>
      <c r="B23" s="17" t="s">
        <v>128</v>
      </c>
    </row>
    <row r="24" spans="1:2" ht="12.75">
      <c r="A24" s="22" t="s">
        <v>116</v>
      </c>
      <c r="B24" s="23" t="s">
        <v>128</v>
      </c>
    </row>
    <row r="25" spans="1:2" ht="12.75">
      <c r="A25" s="18" t="s">
        <v>92</v>
      </c>
      <c r="B25" s="17" t="s">
        <v>128</v>
      </c>
    </row>
    <row r="26" spans="1:2" ht="12.75">
      <c r="A26" s="16" t="s">
        <v>136</v>
      </c>
      <c r="B26" s="17" t="s">
        <v>128</v>
      </c>
    </row>
    <row r="27" spans="1:2" ht="12.75">
      <c r="A27" s="18" t="s">
        <v>93</v>
      </c>
      <c r="B27" s="17" t="s">
        <v>128</v>
      </c>
    </row>
    <row r="28" spans="1:2" ht="12.75">
      <c r="A28" s="18" t="s">
        <v>94</v>
      </c>
      <c r="B28" s="17" t="s">
        <v>128</v>
      </c>
    </row>
    <row r="29" spans="1:2" ht="12.75">
      <c r="A29" s="18" t="s">
        <v>95</v>
      </c>
      <c r="B29" s="17" t="s">
        <v>128</v>
      </c>
    </row>
    <row r="30" spans="1:2" ht="12.75">
      <c r="A30" s="18" t="s">
        <v>96</v>
      </c>
      <c r="B30" s="17" t="s">
        <v>128</v>
      </c>
    </row>
    <row r="31" spans="1:2" ht="12.75">
      <c r="A31" s="18" t="s">
        <v>97</v>
      </c>
      <c r="B31" s="17" t="s">
        <v>128</v>
      </c>
    </row>
    <row r="32" spans="1:2" ht="12.75">
      <c r="A32" s="18" t="s">
        <v>98</v>
      </c>
      <c r="B32" s="17" t="s">
        <v>128</v>
      </c>
    </row>
    <row r="33" spans="1:2" ht="12.75">
      <c r="A33" s="16" t="s">
        <v>146</v>
      </c>
      <c r="B33" s="17" t="s">
        <v>128</v>
      </c>
    </row>
    <row r="34" spans="1:2" ht="12.75">
      <c r="A34" s="16" t="s">
        <v>149</v>
      </c>
      <c r="B34" s="17" t="s">
        <v>128</v>
      </c>
    </row>
    <row r="35" spans="1:2" ht="12.75">
      <c r="A35" s="22" t="s">
        <v>117</v>
      </c>
      <c r="B35" s="23" t="s">
        <v>128</v>
      </c>
    </row>
    <row r="36" spans="1:2" ht="12.75">
      <c r="A36" s="22" t="s">
        <v>118</v>
      </c>
      <c r="B36" s="23" t="s">
        <v>119</v>
      </c>
    </row>
    <row r="37" spans="1:2" ht="12.75">
      <c r="A37" s="16" t="s">
        <v>126</v>
      </c>
      <c r="B37" s="17" t="s">
        <v>100</v>
      </c>
    </row>
    <row r="38" spans="1:2" ht="12.75">
      <c r="A38" s="16" t="s">
        <v>147</v>
      </c>
      <c r="B38" s="17" t="s">
        <v>100</v>
      </c>
    </row>
    <row r="39" spans="1:2" ht="12.75">
      <c r="A39" s="16" t="s">
        <v>132</v>
      </c>
      <c r="B39" s="17" t="s">
        <v>103</v>
      </c>
    </row>
    <row r="40" spans="1:2" ht="12.75">
      <c r="A40" s="16" t="s">
        <v>138</v>
      </c>
      <c r="B40" s="17" t="s">
        <v>103</v>
      </c>
    </row>
    <row r="41" spans="1:2" ht="12.75">
      <c r="A41" s="16" t="s">
        <v>134</v>
      </c>
      <c r="B41" s="17" t="s">
        <v>104</v>
      </c>
    </row>
    <row r="42" spans="1:2" ht="12.75">
      <c r="A42" s="16" t="s">
        <v>139</v>
      </c>
      <c r="B42" s="17" t="s">
        <v>104</v>
      </c>
    </row>
    <row r="43" spans="1:2" ht="12.75">
      <c r="A43" s="16" t="s">
        <v>130</v>
      </c>
      <c r="B43" s="17" t="s">
        <v>102</v>
      </c>
    </row>
    <row r="44" spans="1:2" ht="12.75">
      <c r="A44" s="16" t="s">
        <v>137</v>
      </c>
      <c r="B44" s="17" t="s">
        <v>102</v>
      </c>
    </row>
    <row r="45" spans="1:2" ht="12.75">
      <c r="A45" s="16" t="s">
        <v>142</v>
      </c>
      <c r="B45" s="17" t="s">
        <v>102</v>
      </c>
    </row>
    <row r="46" spans="1:2" ht="12.75">
      <c r="A46" s="16" t="s">
        <v>150</v>
      </c>
      <c r="B46" s="17" t="s">
        <v>102</v>
      </c>
    </row>
    <row r="47" spans="1:2" ht="12.75">
      <c r="A47" s="16" t="s">
        <v>127</v>
      </c>
      <c r="B47" s="17" t="s">
        <v>101</v>
      </c>
    </row>
    <row r="48" spans="1:2" ht="12.75">
      <c r="A48" s="16" t="s">
        <v>140</v>
      </c>
      <c r="B48" s="17" t="s">
        <v>101</v>
      </c>
    </row>
    <row r="49" spans="1:2" ht="12.75">
      <c r="A49" s="16" t="s">
        <v>141</v>
      </c>
      <c r="B49" s="17" t="s">
        <v>101</v>
      </c>
    </row>
    <row r="50" spans="1:2" ht="12.75">
      <c r="A50" s="16" t="s">
        <v>144</v>
      </c>
      <c r="B50" s="17" t="s">
        <v>101</v>
      </c>
    </row>
    <row r="51" spans="1:2" ht="12.75">
      <c r="A51" s="16" t="s">
        <v>145</v>
      </c>
      <c r="B51" s="17" t="s">
        <v>101</v>
      </c>
    </row>
    <row r="52" spans="1:2" ht="12.75">
      <c r="A52" s="16" t="s">
        <v>148</v>
      </c>
      <c r="B52" s="17" t="s">
        <v>101</v>
      </c>
    </row>
    <row r="53" spans="1:2" ht="12.75">
      <c r="A53" s="18" t="s">
        <v>99</v>
      </c>
      <c r="B53" s="17" t="s">
        <v>101</v>
      </c>
    </row>
    <row r="54" spans="1:2" ht="12.75">
      <c r="A54" s="16" t="s">
        <v>135</v>
      </c>
      <c r="B54" s="17" t="s">
        <v>105</v>
      </c>
    </row>
    <row r="55" spans="1:2" ht="12.75">
      <c r="A55" s="16" t="s">
        <v>143</v>
      </c>
      <c r="B55" s="17" t="s">
        <v>105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Gary Golub</cp:lastModifiedBy>
  <dcterms:created xsi:type="dcterms:W3CDTF">2008-02-13T22:38:14Z</dcterms:created>
  <dcterms:modified xsi:type="dcterms:W3CDTF">2008-05-02T12:36:15Z</dcterms:modified>
  <cp:category/>
  <cp:version/>
  <cp:contentType/>
  <cp:contentStatus/>
</cp:coreProperties>
</file>