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0"/>
  </bookViews>
  <sheets>
    <sheet name="ASISTENCIA" sheetId="1" r:id="rId1"/>
    <sheet name="Explicaciones de Uso" sheetId="2" r:id="rId2"/>
    <sheet name="Calculos de Indices" sheetId="3" r:id="rId3"/>
  </sheets>
  <definedNames>
    <definedName name="Excel_BuiltIn__FilterDatabase_1">'ASISTENCIA'!$A$13:$P$533</definedName>
    <definedName name="Excel_BuiltIn__FilterDatabase_11">'ASISTENCIA'!$I$16:$I$16</definedName>
  </definedNames>
  <calcPr fullCalcOnLoad="1"/>
</workbook>
</file>

<file path=xl/sharedStrings.xml><?xml version="1.0" encoding="utf-8"?>
<sst xmlns="http://schemas.openxmlformats.org/spreadsheetml/2006/main" count="172" uniqueCount="118">
  <si>
    <t xml:space="preserve">ACCIÓN FORMATIVA: </t>
  </si>
  <si>
    <t>Retención de Clientes</t>
  </si>
  <si>
    <t>LIBRETA:</t>
  </si>
  <si>
    <t>2008/139</t>
  </si>
  <si>
    <t>PERÍODO (inicio-fin):</t>
  </si>
  <si>
    <t>CARGA HORARIA</t>
  </si>
  <si>
    <t>FACILITADOR 1:</t>
  </si>
  <si>
    <t>Nibya Carrica</t>
  </si>
  <si>
    <t>C.I:</t>
  </si>
  <si>
    <t>1880876-9</t>
  </si>
  <si>
    <t xml:space="preserve">Cantidad de horas: </t>
  </si>
  <si>
    <t xml:space="preserve">Clase (común-profesional-etc.): </t>
  </si>
  <si>
    <t>Profesional</t>
  </si>
  <si>
    <t>Horario (dentro o fuera):</t>
  </si>
  <si>
    <t>dentro</t>
  </si>
  <si>
    <t>FACILITADOR 2:</t>
  </si>
  <si>
    <t>FACILITADOR 3:</t>
  </si>
  <si>
    <t>FACILITADOR 4:</t>
  </si>
  <si>
    <t>a</t>
  </si>
  <si>
    <t>b</t>
  </si>
  <si>
    <t>c</t>
  </si>
  <si>
    <r>
      <t>La columna "</t>
    </r>
    <r>
      <rPr>
        <b/>
        <sz val="10"/>
        <rFont val="Arial"/>
        <family val="2"/>
      </rPr>
      <t>Asistencia</t>
    </r>
    <r>
      <rPr>
        <sz val="10"/>
        <rFont val="Arial"/>
        <family val="2"/>
      </rPr>
      <t>" se calcula automáticamente. Si hay error, corríjalo a mano. Ejemplo: "</t>
    </r>
    <r>
      <rPr>
        <b/>
        <sz val="10"/>
        <rFont val="Arial"/>
        <family val="2"/>
      </rPr>
      <t>NO 3/10</t>
    </r>
    <r>
      <rPr>
        <sz val="10"/>
        <rFont val="Arial"/>
        <family val="2"/>
      </rPr>
      <t xml:space="preserve">" (asistencia no aprobada, 3 actividades hechas de 10 en total). </t>
    </r>
  </si>
  <si>
    <t>f</t>
  </si>
  <si>
    <t>Las celdas que deben ser llenadas son las que están en color celeste, verde o rojo. Las que están en anaranjado claro (columnas Asistencia y Calificación) se llenan automáticamente pero para algunos cursos y tipos de calificación hay que verificar el resultado. En color rojo están los valores que debe verificar muy especialmente y llenarlos correctamente. La planilla esta protegida, por lo que no se pueden hacer algunas operaciones pero si se puede copiar información entre celdas o desde otra aplicación a esta planilla (siempre a celdas de destino que estén en color celeste, verde o rojo, las demás están protegidas). Algunas de estas celdas se pueden llenar automáticamente pero de todas maneras es conveniente que verifique los valores porque las formulas se han diseñado para algunos tipos de curso y el suyo podría no ser del perfil. Las celdas en verde señalan la zona donde debe copiar los datos de las calificaciones bajadas de la plataforma. Recuerde hacer la copia de los valores desde ese archivo sin traer los títulos pero si todos los demás datos. Las celdas en color celeste también se deben llenar, aunque no toda esa información se obtiene de la plataforma educativa.</t>
  </si>
  <si>
    <t>CALIFICACIÓN MÁXIMA (en puntos)</t>
  </si>
  <si>
    <t>ASISTENCIA TOTAL</t>
  </si>
  <si>
    <t>ASISTENCIA MÍNIMA CURSO</t>
  </si>
  <si>
    <t xml:space="preserve">Porcentaje mínimo requerido </t>
  </si>
  <si>
    <t>Asistencia</t>
  </si>
  <si>
    <t>Calificación (Ptos)</t>
  </si>
  <si>
    <t>Calificación (en %)</t>
  </si>
  <si>
    <t>Observaciones</t>
  </si>
  <si>
    <t>APRUEBA (SI/NO)</t>
  </si>
  <si>
    <t>NOMBRE</t>
  </si>
  <si>
    <t>APELLIDO</t>
  </si>
  <si>
    <t>C.I.</t>
  </si>
  <si>
    <t>CIUDAD</t>
  </si>
  <si>
    <t>DEPARTAMENTO</t>
  </si>
  <si>
    <t>Dirección de correo</t>
  </si>
  <si>
    <t>Tareas</t>
  </si>
  <si>
    <t>….</t>
  </si>
  <si>
    <t>SI 5/5</t>
  </si>
  <si>
    <t>Mourglia Thove,</t>
  </si>
  <si>
    <t>Alicia Paulina</t>
  </si>
  <si>
    <t>3698251</t>
  </si>
  <si>
    <t>Cabrera Alonso,</t>
  </si>
  <si>
    <t>Dayana Elizabeth</t>
  </si>
  <si>
    <t>4247898</t>
  </si>
  <si>
    <t>MONTEVIDEO</t>
  </si>
  <si>
    <t>Bettina Noel</t>
  </si>
  <si>
    <t>Facal Vivas</t>
  </si>
  <si>
    <t>3668107</t>
  </si>
  <si>
    <t>Libania Sixta</t>
  </si>
  <si>
    <t>Fleitas Olivera</t>
  </si>
  <si>
    <t>1257276</t>
  </si>
  <si>
    <t>SI 4/5</t>
  </si>
  <si>
    <t>Milka</t>
  </si>
  <si>
    <t>Gómez</t>
  </si>
  <si>
    <t>1351641</t>
  </si>
  <si>
    <t>Carolina</t>
  </si>
  <si>
    <t>Moreno Araujo</t>
  </si>
  <si>
    <t>4225872</t>
  </si>
  <si>
    <t>Stefano</t>
  </si>
  <si>
    <t>Oppido Haller</t>
  </si>
  <si>
    <t>4628286</t>
  </si>
  <si>
    <t>Rosario</t>
  </si>
  <si>
    <t>Paez Darriulat</t>
  </si>
  <si>
    <t>1396402</t>
  </si>
  <si>
    <t>PANDO</t>
  </si>
  <si>
    <t>Andrea María</t>
  </si>
  <si>
    <t>Provenzano Giribaldi</t>
  </si>
  <si>
    <t>3772885</t>
  </si>
  <si>
    <t>PROGRESO</t>
  </si>
  <si>
    <t>Elizabeth</t>
  </si>
  <si>
    <t>Reyes Peña</t>
  </si>
  <si>
    <t>1671315</t>
  </si>
  <si>
    <t>MALDONADO</t>
  </si>
  <si>
    <t>María Estela</t>
  </si>
  <si>
    <t>Sanabia Collazo</t>
  </si>
  <si>
    <t>1655141</t>
  </si>
  <si>
    <t>Santa Concepción</t>
  </si>
  <si>
    <t>Suarez</t>
  </si>
  <si>
    <t>2988716</t>
  </si>
  <si>
    <t>COLONIA</t>
  </si>
  <si>
    <t>Explicaciones de Uso de esta planilla</t>
  </si>
  <si>
    <t>ADVERTENCIA: ESTA PLANILLA AUTOMATIZA ALGUNOS CÁLCULOS (llenándose algunos campos con ellos) Y PARTE DEL TRABAJO MANUAL. ESTOS CÁLCULOS PODRÍAN NO APLICARSE A SU CURSO, POR LO QUE ES RESPONSABILIDAD DEL INSTRUCTOR VERIFICAR QUE LOS MISMOS SEAN CORRECTOS O MODIFICARLOS EN CASO CONTRARIO.</t>
  </si>
  <si>
    <t>Las celdas que deben ser llenadas son las que están en color celeste, verde o rojo. Las que están en anaranjado claro (columnas "Asistencia", "Calificación" y "Aprueba Si/No") se llenan automáticamente, pero para algunos cursos y tipos de calificación hay que verificar el resultado (especialmente en la columna "Aprueba Si/No") . En color rojo están los valores que debe verificar muy especialmente y llenarlos correctamente. La planilla esta protegida, por lo que no se pueden hacer algunas operaciones pero si se puede copiar información entre celdas o desde otra aplicación a esta planilla (siempre a celdas de destino que estén en color celeste, verde o rojo, las demás están protegidas). Las celdas en verde señalan la zona donde debe copiar los datos de las calificaciones bajadas de la plataforma. Recuerde hacer la copia de los valores desde ese archivo sin traer los títulos pero si todos los demás datos. Las celdas en color celeste también se deben llenar, aunque no toda esa información se obtiene de la plataforma educativa. Las columnas están ordenadas de tal forma que coinciden con las que vienen de la planilla de la plataforma educativa, a partir del campo “NOMBRE”.</t>
  </si>
  <si>
    <t>La macro que convierte los nombres de usuario en números de cedula (transformando el primer carácter del nombre de usuario en el numero correspondiente), funciona presionando las teclas Control y l ("ele" minúscula). La macro para calcular los índices del curso funciona presionando Control y z (Ctrl. - z). Recuerde habilitar las macros para poder usarlas (bajando el nivel de seguridad de Excel a Medio o Bajo).</t>
  </si>
  <si>
    <r>
      <t>En "</t>
    </r>
    <r>
      <rPr>
        <b/>
        <sz val="10"/>
        <rFont val="Arial"/>
        <family val="2"/>
      </rPr>
      <t>CALIFICACIÓN MÁXIMA (en puntos)"</t>
    </r>
    <r>
      <rPr>
        <sz val="10"/>
        <rFont val="Arial"/>
        <family val="2"/>
      </rPr>
      <t xml:space="preserve"> se ingresa el puntaje máximo que corresponda (en puntos, no en porcentaje). Normalmente es 100 puntos (el numero 100, no ponga la palabras “100 puntos”) pero puede poner otro valor si corresponde.</t>
    </r>
  </si>
  <si>
    <r>
      <t>En “</t>
    </r>
    <r>
      <rPr>
        <b/>
        <sz val="10"/>
        <rFont val="Arial"/>
        <family val="2"/>
      </rPr>
      <t>ASISTENCIA TOTAL</t>
    </r>
    <r>
      <rPr>
        <sz val="10"/>
        <rFont val="Arial"/>
        <family val="2"/>
      </rPr>
      <t xml:space="preserve">” hay que ingresar la asistencia total del curso (la cantidad de actividades consideradas como asistencia). </t>
    </r>
  </si>
  <si>
    <r>
      <t>En “</t>
    </r>
    <r>
      <rPr>
        <b/>
        <sz val="10"/>
        <rFont val="Arial"/>
        <family val="2"/>
      </rPr>
      <t>ASISTENCIA MÍNIMA CURSO</t>
    </r>
    <r>
      <rPr>
        <sz val="10"/>
        <rFont val="Arial"/>
        <family val="2"/>
      </rPr>
      <t>” hay que ingresar la asistencia mínima obligatoria para aprobar el curso.</t>
    </r>
  </si>
  <si>
    <r>
      <t>En “</t>
    </r>
    <r>
      <rPr>
        <b/>
        <sz val="10"/>
        <rFont val="Arial"/>
        <family val="2"/>
      </rPr>
      <t>Porcentaje mínimo requerido</t>
    </r>
    <r>
      <rPr>
        <sz val="10"/>
        <rFont val="Arial"/>
        <family val="2"/>
      </rPr>
      <t>” hay que ingresar el porcentaje mínimo necesario en la prueba para aprobar. Para la gran mayoría de los cursos es 66%, por lo que esa celda tiene ese valor pero deberá ingresar otro si corresponde. Si el curso solo se aprueba por asistencia, este valor deberá ser cero o estar vacío.</t>
    </r>
  </si>
  <si>
    <r>
      <t>En la columna "</t>
    </r>
    <r>
      <rPr>
        <b/>
        <sz val="10"/>
        <rFont val="Arial"/>
        <family val="2"/>
      </rPr>
      <t>Asistencia</t>
    </r>
    <r>
      <rPr>
        <sz val="10"/>
        <rFont val="Arial"/>
        <family val="2"/>
      </rPr>
      <t xml:space="preserve">" se calcula automáticamente cual es la asistencia del participante. En esa columna hay formulas que hacen los cálculos pero para algunos cursos, el resultado podía ser incorrecto. En caso de error, edite a mano la celda e ingrese el valor que corresponda. En ese caso, deberá escribir </t>
    </r>
    <r>
      <rPr>
        <b/>
        <sz val="10"/>
        <rFont val="Arial"/>
        <family val="2"/>
      </rPr>
      <t>SI</t>
    </r>
    <r>
      <rPr>
        <sz val="10"/>
        <rFont val="Arial"/>
        <family val="2"/>
      </rPr>
      <t xml:space="preserve"> o </t>
    </r>
    <r>
      <rPr>
        <b/>
        <sz val="10"/>
        <rFont val="Arial"/>
        <family val="2"/>
      </rPr>
      <t>No</t>
    </r>
    <r>
      <rPr>
        <sz val="10"/>
        <rFont val="Arial"/>
        <family val="2"/>
      </rPr>
      <t xml:space="preserve"> y el número de actividades realizadas y el total de actividades a realizar, separadas por "</t>
    </r>
    <r>
      <rPr>
        <b/>
        <sz val="10"/>
        <rFont val="Arial"/>
        <family val="2"/>
      </rPr>
      <t>/</t>
    </r>
    <r>
      <rPr>
        <sz val="10"/>
        <rFont val="Arial"/>
        <family val="2"/>
      </rPr>
      <t>". Por ejemplo: "</t>
    </r>
    <r>
      <rPr>
        <b/>
        <sz val="10"/>
        <rFont val="Arial"/>
        <family val="2"/>
      </rPr>
      <t>NO 3/10</t>
    </r>
    <r>
      <rPr>
        <sz val="10"/>
        <rFont val="Arial"/>
        <family val="2"/>
      </rPr>
      <t xml:space="preserve">" significa que no se aprueba la asistencia y se tienen 3 actividades hechas en un total de 10 del curso (no ingrese las comillas). </t>
    </r>
  </si>
  <si>
    <r>
      <t>En la columna “</t>
    </r>
    <r>
      <rPr>
        <b/>
        <sz val="10"/>
        <rFont val="Arial"/>
        <family val="2"/>
      </rPr>
      <t>Calificación (Ptos)</t>
    </r>
    <r>
      <rPr>
        <sz val="10"/>
        <rFont val="Arial"/>
        <family val="2"/>
      </rPr>
      <t>” se debe ingresar el puntaje del participante en puntos, no en porcentaje. Si no hay puntos definidos (porque el curso se aprueba solo con asistencia), deje esta columna vacía.</t>
    </r>
  </si>
  <si>
    <r>
      <t>En la columna "</t>
    </r>
    <r>
      <rPr>
        <b/>
        <sz val="10"/>
        <rFont val="Arial"/>
        <family val="2"/>
      </rPr>
      <t>Calificación (en %)</t>
    </r>
    <r>
      <rPr>
        <sz val="10"/>
        <rFont val="Arial"/>
        <family val="2"/>
      </rPr>
      <t>" se calcula automáticamente el % del total que ha alcanzado el participante. No hay que llenar esta columna.</t>
    </r>
  </si>
  <si>
    <r>
      <t>En la columna "</t>
    </r>
    <r>
      <rPr>
        <b/>
        <sz val="10"/>
        <rFont val="Arial"/>
        <family val="2"/>
      </rPr>
      <t>Observaciones</t>
    </r>
    <r>
      <rPr>
        <sz val="10"/>
        <rFont val="Arial"/>
        <family val="2"/>
      </rPr>
      <t>" se ingresan las observaciones relativas al participante que se estimen convenientes. Si la asistencia del participante ha sido nula (no ha hecho ninguna actividad evaluable del curso), la línea correspondiente a ese alumno debería eliminarse. En caso que la asistencia será 0 (por ejemplo, "NO 0/10"), este campo quedará en color rojo y desplegará un mensaje "</t>
    </r>
    <r>
      <rPr>
        <b/>
        <sz val="10"/>
        <rFont val="Arial"/>
        <family val="2"/>
      </rPr>
      <t>Este alumno no debería figurar en esta planilla</t>
    </r>
    <r>
      <rPr>
        <sz val="10"/>
        <rFont val="Arial"/>
        <family val="2"/>
      </rPr>
      <t>" (y si no hay errores, deberá eliminar o borrar la línea completa como se mencionó anteriormente). En caso de un curso donde la asistencia no tenga mayor significado, deberá eliminar este mensaje y hacer las correcciones manuales que correspondan (sin borrar la línea).</t>
    </r>
  </si>
  <si>
    <r>
      <t>En la columna "</t>
    </r>
    <r>
      <rPr>
        <b/>
        <sz val="10"/>
        <rFont val="Arial"/>
        <family val="2"/>
      </rPr>
      <t>Aprueba (SI/No)</t>
    </r>
    <r>
      <rPr>
        <sz val="10"/>
        <rFont val="Arial"/>
        <family val="2"/>
      </rPr>
      <t>" se indica si el estudiante ha aprobado el curso (si reprueba por asistencia, se despliega "</t>
    </r>
    <r>
      <rPr>
        <b/>
        <sz val="10"/>
        <rFont val="Arial"/>
        <family val="2"/>
      </rPr>
      <t>No, por asistencia</t>
    </r>
    <r>
      <rPr>
        <sz val="10"/>
        <rFont val="Arial"/>
        <family val="2"/>
      </rPr>
      <t>"). En esa columna hay formulas que calculan si el estudiante ha aprobado tomando en cuenta la asistencia y el porcentaje suficiente de la prueba (por defecto se toma 66% pero puede poner el porcentaje que desee en la celda correspondiente a "</t>
    </r>
    <r>
      <rPr>
        <b/>
        <sz val="10"/>
        <rFont val="Arial"/>
        <family val="2"/>
      </rPr>
      <t>Porcentaje mínimo requerido</t>
    </r>
    <r>
      <rPr>
        <sz val="10"/>
        <rFont val="Arial"/>
        <family val="2"/>
      </rPr>
      <t>"). Para algunos cursos el resultado podía ser incorrecto si el tipo de aprobación sigue otras reglas. En caso que así sea, edite a mano la celda correspondiente e ingrese el valor correcto (</t>
    </r>
    <r>
      <rPr>
        <b/>
        <sz val="10"/>
        <rFont val="Arial"/>
        <family val="2"/>
      </rPr>
      <t>SI</t>
    </r>
    <r>
      <rPr>
        <sz val="10"/>
        <rFont val="Arial"/>
        <family val="2"/>
      </rPr>
      <t xml:space="preserve"> o </t>
    </r>
    <r>
      <rPr>
        <b/>
        <sz val="10"/>
        <rFont val="Arial"/>
        <family val="2"/>
      </rPr>
      <t>NO</t>
    </r>
    <r>
      <rPr>
        <sz val="10"/>
        <rFont val="Arial"/>
        <family val="2"/>
      </rPr>
      <t>). Si se dejan las formulas automáticas, se pone el color del fondo en rojo automáticamente si el alumno reprueba por asistencia pero ha tenido suficiente en la prueba del curso. Como es un hecho anómalo (y probablemente muy molesto para el participante), se resalta en rojo para que el facilitador verifique si no hay un error en la contabilidad de la asistencia. En caso que no existan errores, ignore el color rojo.</t>
    </r>
  </si>
  <si>
    <t>Calculos de Indices del curso (Solo para uso interno)</t>
  </si>
  <si>
    <t>Presione Ctrol-z para ejecutar macro que hace los calculos</t>
  </si>
  <si>
    <t>ACCION FORMATIVA</t>
  </si>
  <si>
    <t>HORAS CURSO</t>
  </si>
  <si>
    <t>PERÍODO</t>
  </si>
  <si>
    <t xml:space="preserve">NÚMERO PARTICIPANTES </t>
  </si>
  <si>
    <t>NÚMERO ABANDONOS</t>
  </si>
  <si>
    <t>ÍNDICE ABANDONOS</t>
  </si>
  <si>
    <t>PARTICIPANTES EFECTIVOS</t>
  </si>
  <si>
    <t>RECOMENDACIÓN %</t>
  </si>
  <si>
    <t>HORAS-ALUMNOS</t>
  </si>
  <si>
    <t>CALIFICACIÓN MEDIA %</t>
  </si>
  <si>
    <t>NÚMERO LOCALIDADES</t>
  </si>
  <si>
    <t>PARTICIPANTES INTERIOR %</t>
  </si>
  <si>
    <t>Retención de clientes</t>
  </si>
  <si>
    <t>07/04/08 - 23/04/08</t>
  </si>
  <si>
    <t>Calculos Auxiliares</t>
  </si>
  <si>
    <t>Fila de columna A de hoja Asistencia</t>
  </si>
  <si>
    <t>Calculo de abandono o no</t>
  </si>
  <si>
    <t>Columna copiada por Macro.</t>
  </si>
  <si>
    <t>Columna Ciudad copiada por macro.</t>
  </si>
</sst>
</file>

<file path=xl/styles.xml><?xml version="1.0" encoding="utf-8"?>
<styleSheet xmlns="http://schemas.openxmlformats.org/spreadsheetml/2006/main">
  <numFmts count="6">
    <numFmt numFmtId="164" formatCode="GENERAL"/>
    <numFmt numFmtId="165" formatCode="DD/MM/YYYY;@"/>
    <numFmt numFmtId="166" formatCode="0%"/>
    <numFmt numFmtId="167" formatCode="0.00%"/>
    <numFmt numFmtId="168" formatCode="DD/MM/YY;@"/>
    <numFmt numFmtId="169" formatCode="0.000000000000"/>
  </numFmts>
  <fonts count="12">
    <font>
      <sz val="10"/>
      <name val="Arial"/>
      <family val="2"/>
    </font>
    <font>
      <b/>
      <sz val="8"/>
      <color indexed="62"/>
      <name val="Verdana"/>
      <family val="2"/>
    </font>
    <font>
      <b/>
      <sz val="8"/>
      <name val="Verdana"/>
      <family val="2"/>
    </font>
    <font>
      <sz val="8"/>
      <color indexed="62"/>
      <name val="Verdana"/>
      <family val="2"/>
    </font>
    <font>
      <sz val="8"/>
      <name val="Arial"/>
      <family val="2"/>
    </font>
    <font>
      <b/>
      <sz val="10"/>
      <name val="Arial"/>
      <family val="2"/>
    </font>
    <font>
      <sz val="8"/>
      <name val="Times New Roman"/>
      <family val="1"/>
    </font>
    <font>
      <b/>
      <sz val="10"/>
      <name val="Verdana"/>
      <family val="2"/>
    </font>
    <font>
      <sz val="12"/>
      <name val="Times New Roman"/>
      <family val="1"/>
    </font>
    <font>
      <sz val="8"/>
      <name val="Verdana"/>
      <family val="2"/>
    </font>
    <font>
      <b/>
      <sz val="12"/>
      <name val="Arial"/>
      <family val="2"/>
    </font>
    <font>
      <b/>
      <sz val="8"/>
      <name val="Times New Roman"/>
      <family val="1"/>
    </font>
  </fonts>
  <fills count="9">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33">
    <border>
      <left/>
      <right/>
      <top/>
      <bottom/>
      <diagonal/>
    </border>
    <border>
      <left style="thick">
        <color indexed="62"/>
      </left>
      <right style="thin">
        <color indexed="62"/>
      </right>
      <top style="thick">
        <color indexed="62"/>
      </top>
      <bottom style="thin">
        <color indexed="62"/>
      </bottom>
    </border>
    <border>
      <left style="thin">
        <color indexed="62"/>
      </left>
      <right style="thick">
        <color indexed="62"/>
      </right>
      <top style="thick">
        <color indexed="62"/>
      </top>
      <bottom style="thin">
        <color indexed="62"/>
      </bottom>
    </border>
    <border>
      <left style="thick">
        <color indexed="62"/>
      </left>
      <right style="thin">
        <color indexed="62"/>
      </right>
      <top style="thin">
        <color indexed="62"/>
      </top>
      <bottom style="thick">
        <color indexed="62"/>
      </bottom>
    </border>
    <border>
      <left style="thin">
        <color indexed="62"/>
      </left>
      <right style="double">
        <color indexed="62"/>
      </right>
      <top style="thin">
        <color indexed="62"/>
      </top>
      <bottom style="thick">
        <color indexed="62"/>
      </bottom>
    </border>
    <border>
      <left style="double">
        <color indexed="62"/>
      </left>
      <right style="thin">
        <color indexed="62"/>
      </right>
      <top style="thin">
        <color indexed="62"/>
      </top>
      <bottom style="thick">
        <color indexed="62"/>
      </bottom>
    </border>
    <border>
      <left style="thin">
        <color indexed="62"/>
      </left>
      <right style="thin">
        <color indexed="62"/>
      </right>
      <top style="thin">
        <color indexed="62"/>
      </top>
      <bottom style="thick">
        <color indexed="62"/>
      </bottom>
    </border>
    <border>
      <left>
        <color indexed="63"/>
      </left>
      <right style="double">
        <color indexed="62"/>
      </right>
      <top style="thin">
        <color indexed="62"/>
      </top>
      <bottom style="thick">
        <color indexed="62"/>
      </bottom>
    </border>
    <border>
      <left style="thin">
        <color indexed="62"/>
      </left>
      <right style="thick">
        <color indexed="62"/>
      </right>
      <top style="thin">
        <color indexed="62"/>
      </top>
      <bottom style="thick">
        <color indexed="62"/>
      </bottom>
    </border>
    <border>
      <left style="thin">
        <color indexed="62"/>
      </left>
      <right style="double">
        <color indexed="62"/>
      </right>
      <top style="thick">
        <color indexed="62"/>
      </top>
      <bottom style="thin">
        <color indexed="62"/>
      </bottom>
    </border>
    <border>
      <left style="double">
        <color indexed="62"/>
      </left>
      <right style="thin">
        <color indexed="62"/>
      </right>
      <top style="thick">
        <color indexed="62"/>
      </top>
      <bottom style="thin">
        <color indexed="62"/>
      </bottom>
    </border>
    <border>
      <left>
        <color indexed="63"/>
      </left>
      <right style="thick">
        <color indexed="62"/>
      </right>
      <top style="thick">
        <color indexed="62"/>
      </top>
      <bottom style="thin">
        <color indexed="62"/>
      </bottom>
    </border>
    <border>
      <left style="thick">
        <color indexed="62"/>
      </left>
      <right style="thin">
        <color indexed="62"/>
      </right>
      <top style="thin">
        <color indexed="62"/>
      </top>
      <bottom style="double">
        <color indexed="62"/>
      </bottom>
    </border>
    <border>
      <left style="thin">
        <color indexed="62"/>
      </left>
      <right style="double">
        <color indexed="62"/>
      </right>
      <top style="thin">
        <color indexed="62"/>
      </top>
      <bottom style="double">
        <color indexed="62"/>
      </bottom>
    </border>
    <border>
      <left style="double">
        <color indexed="62"/>
      </left>
      <right style="thin">
        <color indexed="62"/>
      </right>
      <top style="thin">
        <color indexed="62"/>
      </top>
      <bottom style="double">
        <color indexed="62"/>
      </bottom>
    </border>
    <border>
      <left style="thin">
        <color indexed="62"/>
      </left>
      <right>
        <color indexed="63"/>
      </right>
      <top style="thin">
        <color indexed="62"/>
      </top>
      <bottom style="double">
        <color indexed="62"/>
      </bottom>
    </border>
    <border>
      <left style="thin">
        <color indexed="62"/>
      </left>
      <right style="thick">
        <color indexed="62"/>
      </right>
      <top style="thin">
        <color indexed="62"/>
      </top>
      <bottom style="double">
        <color indexed="62"/>
      </bottom>
    </border>
    <border>
      <left style="thick">
        <color indexed="62"/>
      </left>
      <right style="thin">
        <color indexed="62"/>
      </right>
      <top style="double">
        <color indexed="62"/>
      </top>
      <bottom style="thin">
        <color indexed="62"/>
      </bottom>
    </border>
    <border>
      <left>
        <color indexed="63"/>
      </left>
      <right>
        <color indexed="63"/>
      </right>
      <top style="double">
        <color indexed="62"/>
      </top>
      <bottom>
        <color indexed="63"/>
      </bottom>
    </border>
    <border>
      <left style="double">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double">
        <color indexed="62"/>
      </left>
      <right>
        <color indexed="63"/>
      </right>
      <top style="double">
        <color indexed="62"/>
      </top>
      <bottom style="double">
        <color indexed="62"/>
      </bottom>
    </border>
    <border>
      <left style="double">
        <color indexed="62"/>
      </left>
      <right style="double">
        <color indexed="62"/>
      </right>
      <top style="double">
        <color indexed="62"/>
      </top>
      <bottom style="double">
        <color indexed="62"/>
      </bottom>
    </border>
    <border>
      <left>
        <color indexed="63"/>
      </left>
      <right style="double">
        <color indexed="62"/>
      </right>
      <top style="double">
        <color indexed="62"/>
      </top>
      <bottom style="double">
        <color indexed="62"/>
      </bottom>
    </border>
    <border>
      <left>
        <color indexed="63"/>
      </left>
      <right style="thin">
        <color indexed="62"/>
      </right>
      <top style="thin">
        <color indexed="62"/>
      </top>
      <bottom style="thin">
        <color indexed="62"/>
      </bottom>
    </border>
    <border>
      <left style="thin">
        <color indexed="62"/>
      </left>
      <right style="thin">
        <color indexed="62"/>
      </right>
      <top style="thin">
        <color indexed="62"/>
      </top>
      <bottom style="thin">
        <color indexed="62"/>
      </bottom>
    </border>
    <border>
      <left style="thin">
        <color indexed="62"/>
      </left>
      <right style="thin">
        <color indexed="62"/>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color indexed="63"/>
      </right>
      <top style="double">
        <color indexed="8"/>
      </top>
      <bottom>
        <color indexed="63"/>
      </bottom>
    </border>
    <border>
      <left style="thin">
        <color indexed="8"/>
      </left>
      <right style="thin">
        <color indexed="62"/>
      </right>
      <top style="double">
        <color indexed="8"/>
      </top>
      <bottom>
        <color indexed="63"/>
      </bottom>
    </border>
    <border>
      <left style="thin">
        <color indexed="8"/>
      </left>
      <right style="thin">
        <color indexed="62"/>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2">
    <xf numFmtId="164" fontId="0" fillId="0" borderId="0" xfId="0" applyAlignment="1">
      <alignment/>
    </xf>
    <xf numFmtId="164" fontId="0" fillId="0" borderId="0" xfId="0" applyAlignment="1" applyProtection="1">
      <alignment/>
      <protection locked="0"/>
    </xf>
    <xf numFmtId="164" fontId="0" fillId="0" borderId="0" xfId="0" applyBorder="1" applyAlignment="1" applyProtection="1">
      <alignment/>
      <protection locked="0"/>
    </xf>
    <xf numFmtId="164" fontId="1" fillId="2" borderId="1" xfId="0" applyFont="1" applyFill="1" applyBorder="1" applyAlignment="1" applyProtection="1">
      <alignment horizontal="left"/>
      <protection/>
    </xf>
    <xf numFmtId="164" fontId="1" fillId="3" borderId="2" xfId="0" applyFont="1" applyFill="1" applyBorder="1" applyAlignment="1" applyProtection="1">
      <alignment horizontal="center"/>
      <protection locked="0"/>
    </xf>
    <xf numFmtId="164" fontId="0" fillId="0" borderId="0" xfId="0" applyAlignment="1" applyProtection="1">
      <alignment/>
      <protection/>
    </xf>
    <xf numFmtId="164" fontId="1" fillId="2" borderId="3" xfId="0" applyFont="1" applyFill="1" applyBorder="1" applyAlignment="1" applyProtection="1">
      <alignment horizontal="left"/>
      <protection/>
    </xf>
    <xf numFmtId="164" fontId="1" fillId="3" borderId="4" xfId="0" applyFont="1" applyFill="1" applyBorder="1" applyAlignment="1" applyProtection="1">
      <alignment/>
      <protection locked="0"/>
    </xf>
    <xf numFmtId="164" fontId="2" fillId="2" borderId="5" xfId="0" applyFont="1" applyFill="1" applyBorder="1" applyAlignment="1" applyProtection="1">
      <alignment horizontal="center"/>
      <protection/>
    </xf>
    <xf numFmtId="165" fontId="0" fillId="3" borderId="6" xfId="0" applyNumberFormat="1" applyFill="1" applyBorder="1" applyAlignment="1" applyProtection="1">
      <alignment/>
      <protection locked="0"/>
    </xf>
    <xf numFmtId="165" fontId="0" fillId="3" borderId="7" xfId="0" applyNumberFormat="1" applyFill="1" applyBorder="1" applyAlignment="1" applyProtection="1">
      <alignment/>
      <protection locked="0"/>
    </xf>
    <xf numFmtId="164" fontId="1" fillId="2" borderId="5" xfId="0" applyFont="1" applyFill="1" applyBorder="1" applyAlignment="1" applyProtection="1">
      <alignment vertical="center" shrinkToFit="1"/>
      <protection/>
    </xf>
    <xf numFmtId="164" fontId="0" fillId="3" borderId="8" xfId="0" applyFill="1" applyBorder="1" applyAlignment="1" applyProtection="1">
      <alignment/>
      <protection locked="0"/>
    </xf>
    <xf numFmtId="164" fontId="0" fillId="0" borderId="0" xfId="0" applyBorder="1" applyAlignment="1" applyProtection="1">
      <alignment/>
      <protection/>
    </xf>
    <xf numFmtId="164" fontId="1" fillId="3" borderId="9" xfId="0" applyFont="1" applyFill="1" applyBorder="1" applyAlignment="1" applyProtection="1">
      <alignment horizontal="center"/>
      <protection locked="0"/>
    </xf>
    <xf numFmtId="164" fontId="1" fillId="2" borderId="10" xfId="0" applyFont="1" applyFill="1" applyBorder="1" applyAlignment="1" applyProtection="1">
      <alignment horizontal="right"/>
      <protection/>
    </xf>
    <xf numFmtId="164" fontId="0" fillId="3" borderId="11" xfId="0" applyFont="1" applyFill="1" applyBorder="1" applyAlignment="1" applyProtection="1">
      <alignment/>
      <protection locked="0"/>
    </xf>
    <xf numFmtId="164" fontId="3" fillId="2" borderId="12" xfId="0" applyFont="1" applyFill="1" applyBorder="1" applyAlignment="1" applyProtection="1">
      <alignment horizontal="left"/>
      <protection/>
    </xf>
    <xf numFmtId="164" fontId="0" fillId="3" borderId="13" xfId="0" applyFill="1" applyBorder="1" applyAlignment="1" applyProtection="1">
      <alignment/>
      <protection locked="0"/>
    </xf>
    <xf numFmtId="164" fontId="3" fillId="2" borderId="14" xfId="0" applyFont="1" applyFill="1" applyBorder="1" applyAlignment="1" applyProtection="1">
      <alignment horizontal="right"/>
      <protection/>
    </xf>
    <xf numFmtId="164" fontId="4" fillId="3" borderId="15" xfId="0" applyFont="1" applyFill="1" applyBorder="1" applyAlignment="1" applyProtection="1">
      <alignment/>
      <protection locked="0"/>
    </xf>
    <xf numFmtId="164" fontId="4" fillId="3" borderId="16" xfId="0" applyFont="1" applyFill="1" applyBorder="1" applyAlignment="1" applyProtection="1">
      <alignment/>
      <protection locked="0"/>
    </xf>
    <xf numFmtId="164" fontId="1" fillId="2" borderId="17" xfId="0" applyFont="1" applyFill="1" applyBorder="1" applyAlignment="1" applyProtection="1">
      <alignment horizontal="left"/>
      <protection/>
    </xf>
    <xf numFmtId="164" fontId="3" fillId="2" borderId="12" xfId="0" applyFont="1" applyFill="1" applyBorder="1" applyAlignment="1" applyProtection="1">
      <alignment/>
      <protection/>
    </xf>
    <xf numFmtId="164" fontId="5" fillId="0" borderId="18" xfId="0" applyFont="1" applyBorder="1" applyAlignment="1" applyProtection="1">
      <alignment horizontal="left" wrapText="1"/>
      <protection/>
    </xf>
    <xf numFmtId="164" fontId="0" fillId="0" borderId="0" xfId="0" applyFont="1" applyFill="1" applyBorder="1" applyAlignment="1" applyProtection="1">
      <alignment/>
      <protection/>
    </xf>
    <xf numFmtId="164" fontId="4" fillId="0" borderId="0" xfId="0" applyFont="1" applyFill="1" applyBorder="1" applyAlignment="1" applyProtection="1">
      <alignment/>
      <protection/>
    </xf>
    <xf numFmtId="164" fontId="0" fillId="0" borderId="0" xfId="0" applyFont="1" applyAlignment="1" applyProtection="1">
      <alignment/>
      <protection locked="0"/>
    </xf>
    <xf numFmtId="164" fontId="4" fillId="4" borderId="19" xfId="0" applyFont="1" applyFill="1" applyBorder="1" applyAlignment="1" applyProtection="1">
      <alignment horizontal="left"/>
      <protection/>
    </xf>
    <xf numFmtId="164" fontId="5" fillId="5" borderId="20" xfId="0" applyFont="1" applyFill="1" applyBorder="1" applyAlignment="1" applyProtection="1">
      <alignment horizontal="center"/>
      <protection locked="0"/>
    </xf>
    <xf numFmtId="164" fontId="4" fillId="4" borderId="21" xfId="0" applyFont="1" applyFill="1" applyBorder="1" applyAlignment="1" applyProtection="1">
      <alignment/>
      <protection/>
    </xf>
    <xf numFmtId="166" fontId="5" fillId="5" borderId="20" xfId="0" applyNumberFormat="1" applyFont="1" applyFill="1" applyBorder="1" applyAlignment="1" applyProtection="1">
      <alignment horizontal="center"/>
      <protection locked="0"/>
    </xf>
    <xf numFmtId="164" fontId="3" fillId="4" borderId="22" xfId="0" applyFont="1" applyFill="1" applyBorder="1" applyAlignment="1" applyProtection="1">
      <alignment horizontal="center" wrapText="1"/>
      <protection/>
    </xf>
    <xf numFmtId="164" fontId="3" fillId="4" borderId="23" xfId="0" applyFont="1" applyFill="1" applyBorder="1" applyAlignment="1" applyProtection="1">
      <alignment horizontal="center" wrapText="1"/>
      <protection/>
    </xf>
    <xf numFmtId="164" fontId="6" fillId="4" borderId="22" xfId="0" applyFont="1" applyFill="1" applyBorder="1" applyAlignment="1" applyProtection="1">
      <alignment wrapText="1"/>
      <protection/>
    </xf>
    <xf numFmtId="164" fontId="0" fillId="0" borderId="24" xfId="0" applyFont="1" applyBorder="1" applyAlignment="1" applyProtection="1">
      <alignment/>
      <protection locked="0"/>
    </xf>
    <xf numFmtId="164" fontId="0" fillId="0" borderId="25" xfId="0" applyFont="1" applyBorder="1" applyAlignment="1" applyProtection="1">
      <alignment/>
      <protection locked="0"/>
    </xf>
    <xf numFmtId="164" fontId="0" fillId="6" borderId="26" xfId="0" applyFont="1" applyFill="1" applyBorder="1" applyAlignment="1" applyProtection="1">
      <alignment/>
      <protection hidden="1" locked="0"/>
    </xf>
    <xf numFmtId="166" fontId="0" fillId="6" borderId="26" xfId="0" applyNumberFormat="1" applyFill="1" applyBorder="1" applyAlignment="1" applyProtection="1">
      <alignment horizontal="right"/>
      <protection hidden="1" locked="0"/>
    </xf>
    <xf numFmtId="164" fontId="0" fillId="3" borderId="26" xfId="0" applyFill="1" applyBorder="1" applyAlignment="1" applyProtection="1">
      <alignment/>
      <protection hidden="1" locked="0"/>
    </xf>
    <xf numFmtId="164" fontId="0" fillId="6" borderId="26" xfId="0" applyFill="1" applyBorder="1" applyAlignment="1" applyProtection="1">
      <alignment/>
      <protection hidden="1" locked="0"/>
    </xf>
    <xf numFmtId="164" fontId="0" fillId="7" borderId="0" xfId="0" applyFill="1" applyAlignment="1" applyProtection="1">
      <alignment/>
      <protection locked="0"/>
    </xf>
    <xf numFmtId="164" fontId="0" fillId="3" borderId="26" xfId="0" applyFill="1" applyBorder="1" applyAlignment="1" applyProtection="1">
      <alignment/>
      <protection locked="0"/>
    </xf>
    <xf numFmtId="164" fontId="0" fillId="7" borderId="26" xfId="0" applyFill="1" applyBorder="1" applyAlignment="1" applyProtection="1">
      <alignment/>
      <protection locked="0"/>
    </xf>
    <xf numFmtId="167" fontId="0" fillId="7" borderId="26" xfId="0" applyNumberFormat="1" applyFill="1" applyBorder="1" applyAlignment="1" applyProtection="1">
      <alignment/>
      <protection locked="0"/>
    </xf>
    <xf numFmtId="164" fontId="5" fillId="0" borderId="27" xfId="0" applyFont="1" applyBorder="1" applyAlignment="1">
      <alignment horizontal="center"/>
    </xf>
    <xf numFmtId="164" fontId="7" fillId="0" borderId="28" xfId="0" applyFont="1" applyBorder="1" applyAlignment="1" applyProtection="1">
      <alignment horizontal="left" wrapText="1"/>
      <protection/>
    </xf>
    <xf numFmtId="164" fontId="8" fillId="0" borderId="0" xfId="0" applyFont="1" applyAlignment="1">
      <alignment/>
    </xf>
    <xf numFmtId="164" fontId="5" fillId="0" borderId="0" xfId="0" applyFont="1" applyAlignment="1">
      <alignment/>
    </xf>
    <xf numFmtId="164" fontId="0" fillId="0" borderId="0" xfId="0" applyFont="1" applyAlignment="1">
      <alignment/>
    </xf>
    <xf numFmtId="164" fontId="9" fillId="0" borderId="0" xfId="0" applyFont="1" applyFill="1" applyBorder="1" applyAlignment="1" applyProtection="1">
      <alignment/>
      <protection/>
    </xf>
    <xf numFmtId="164" fontId="10" fillId="0" borderId="0" xfId="0" applyFont="1" applyBorder="1" applyAlignment="1">
      <alignment horizontal="center"/>
    </xf>
    <xf numFmtId="164" fontId="0" fillId="0" borderId="0" xfId="0" applyFont="1" applyBorder="1" applyAlignment="1">
      <alignment horizontal="center"/>
    </xf>
    <xf numFmtId="164" fontId="5" fillId="0" borderId="29" xfId="0" applyFont="1" applyBorder="1" applyAlignment="1">
      <alignment wrapText="1"/>
    </xf>
    <xf numFmtId="164" fontId="2" fillId="0" borderId="29" xfId="0" applyFont="1" applyBorder="1" applyAlignment="1">
      <alignment wrapText="1"/>
    </xf>
    <xf numFmtId="164" fontId="11" fillId="0" borderId="29" xfId="0" applyFont="1" applyBorder="1" applyAlignment="1">
      <alignment wrapText="1"/>
    </xf>
    <xf numFmtId="164" fontId="0" fillId="0" borderId="0" xfId="0" applyAlignment="1">
      <alignment wrapText="1"/>
    </xf>
    <xf numFmtId="164" fontId="0" fillId="3" borderId="28" xfId="0" applyFill="1" applyBorder="1" applyAlignment="1" applyProtection="1">
      <alignment horizontal="center"/>
      <protection hidden="1"/>
    </xf>
    <xf numFmtId="168" fontId="0" fillId="3" borderId="28" xfId="0" applyNumberFormat="1" applyFill="1" applyBorder="1" applyAlignment="1" applyProtection="1">
      <alignment horizontal="center"/>
      <protection hidden="1"/>
    </xf>
    <xf numFmtId="166" fontId="0" fillId="3" borderId="28" xfId="0" applyNumberFormat="1" applyFill="1" applyBorder="1" applyAlignment="1" applyProtection="1">
      <alignment horizontal="center"/>
      <protection hidden="1"/>
    </xf>
    <xf numFmtId="164" fontId="0" fillId="0" borderId="28" xfId="0" applyBorder="1" applyAlignment="1" applyProtection="1">
      <alignment horizontal="center"/>
      <protection hidden="1"/>
    </xf>
    <xf numFmtId="167" fontId="0" fillId="3" borderId="28" xfId="0" applyNumberFormat="1" applyFill="1" applyBorder="1" applyAlignment="1" applyProtection="1">
      <alignment horizontal="center"/>
      <protection hidden="1"/>
    </xf>
    <xf numFmtId="164" fontId="0" fillId="0" borderId="28" xfId="0" applyFont="1" applyFill="1" applyBorder="1" applyAlignment="1">
      <alignment horizontal="center"/>
    </xf>
    <xf numFmtId="168" fontId="0" fillId="0" borderId="28" xfId="0" applyNumberFormat="1" applyFont="1" applyFill="1" applyBorder="1" applyAlignment="1">
      <alignment horizontal="center"/>
    </xf>
    <xf numFmtId="166" fontId="0" fillId="0" borderId="28" xfId="0" applyNumberFormat="1" applyFill="1" applyBorder="1" applyAlignment="1">
      <alignment horizontal="center"/>
    </xf>
    <xf numFmtId="167" fontId="0" fillId="0" borderId="28" xfId="0" applyNumberFormat="1" applyFill="1" applyBorder="1" applyAlignment="1">
      <alignment horizontal="center"/>
    </xf>
    <xf numFmtId="169" fontId="0" fillId="0" borderId="0" xfId="0" applyNumberFormat="1" applyAlignment="1">
      <alignment/>
    </xf>
    <xf numFmtId="164" fontId="0" fillId="0" borderId="0" xfId="0" applyFont="1" applyAlignment="1">
      <alignment horizontal="right"/>
    </xf>
    <xf numFmtId="164" fontId="0" fillId="8" borderId="30" xfId="0" applyFill="1" applyBorder="1" applyAlignment="1" applyProtection="1">
      <alignment/>
      <protection hidden="1"/>
    </xf>
    <xf numFmtId="164" fontId="0" fillId="8" borderId="31" xfId="0" applyFill="1" applyBorder="1" applyAlignment="1" applyProtection="1">
      <alignment/>
      <protection hidden="1"/>
    </xf>
    <xf numFmtId="164" fontId="0" fillId="8" borderId="0" xfId="0" applyFill="1" applyAlignment="1" applyProtection="1">
      <alignment/>
      <protection hidden="1"/>
    </xf>
    <xf numFmtId="164" fontId="0" fillId="8" borderId="32" xfId="0" applyFill="1" applyBorder="1" applyAlignment="1" applyProtection="1">
      <alignment/>
      <protection hidden="1"/>
    </xf>
  </cellXfs>
  <cellStyles count="6">
    <cellStyle name="Normal" xfId="0"/>
    <cellStyle name="Comma" xfId="15"/>
    <cellStyle name="Comma [0]" xfId="16"/>
    <cellStyle name="Currency" xfId="17"/>
    <cellStyle name="Currency [0]" xfId="18"/>
    <cellStyle name="Percent" xfId="19"/>
  </cellStyles>
  <dxfs count="1">
    <dxf>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Hoja1"/>
  <dimension ref="A1:CK533"/>
  <sheetViews>
    <sheetView tabSelected="1" workbookViewId="0" topLeftCell="A1">
      <selection activeCell="A11" sqref="A11"/>
    </sheetView>
  </sheetViews>
  <sheetFormatPr defaultColWidth="11.421875" defaultRowHeight="12.75"/>
  <cols>
    <col min="1" max="1" width="12.57421875" style="1" customWidth="1"/>
    <col min="2" max="2" width="15.421875" style="1" customWidth="1"/>
    <col min="3" max="3" width="16.28125" style="1" customWidth="1"/>
    <col min="4" max="4" width="19.57421875" style="1" customWidth="1"/>
    <col min="5" max="5" width="15.7109375" style="1" customWidth="1"/>
    <col min="6" max="6" width="20.00390625" style="1" customWidth="1"/>
    <col min="7" max="7" width="21.00390625" style="1" customWidth="1"/>
    <col min="8" max="8" width="14.00390625" style="2" customWidth="1"/>
    <col min="9" max="9" width="20.00390625" style="1" customWidth="1"/>
    <col min="10" max="10" width="14.57421875" style="1" customWidth="1"/>
    <col min="11" max="11" width="16.28125" style="1" customWidth="1"/>
    <col min="12" max="16384" width="11.421875" style="1" customWidth="1"/>
  </cols>
  <sheetData>
    <row r="1" spans="1:78" ht="18" customHeight="1">
      <c r="A1" s="3" t="s">
        <v>0</v>
      </c>
      <c r="B1" s="3"/>
      <c r="C1" s="4" t="s">
        <v>1</v>
      </c>
      <c r="D1" s="4"/>
      <c r="E1" s="4"/>
      <c r="F1" s="4"/>
      <c r="G1" s="4"/>
      <c r="H1" s="4"/>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row>
    <row r="2" spans="1:78" ht="14.25" customHeight="1">
      <c r="A2" s="6" t="s">
        <v>2</v>
      </c>
      <c r="B2" s="6"/>
      <c r="C2" s="7" t="s">
        <v>3</v>
      </c>
      <c r="D2" s="8" t="s">
        <v>4</v>
      </c>
      <c r="E2" s="9">
        <v>39545</v>
      </c>
      <c r="F2" s="10">
        <v>39561</v>
      </c>
      <c r="G2" s="11" t="s">
        <v>5</v>
      </c>
      <c r="H2" s="12">
        <v>12</v>
      </c>
      <c r="I2" s="13"/>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row>
    <row r="3" spans="1:78" ht="12">
      <c r="A3" s="3" t="s">
        <v>6</v>
      </c>
      <c r="B3" s="3"/>
      <c r="C3" s="14" t="s">
        <v>7</v>
      </c>
      <c r="D3" s="14"/>
      <c r="E3" s="14"/>
      <c r="F3" s="14"/>
      <c r="G3" s="15" t="s">
        <v>8</v>
      </c>
      <c r="H3" s="16" t="s">
        <v>9</v>
      </c>
      <c r="I3" s="13"/>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row>
    <row r="4" spans="1:78" ht="12">
      <c r="A4" s="17" t="s">
        <v>10</v>
      </c>
      <c r="B4" s="17"/>
      <c r="C4" s="18">
        <v>12</v>
      </c>
      <c r="D4" s="19" t="s">
        <v>11</v>
      </c>
      <c r="E4" s="19"/>
      <c r="F4" s="20" t="s">
        <v>12</v>
      </c>
      <c r="G4" s="19" t="s">
        <v>13</v>
      </c>
      <c r="H4" s="21" t="s">
        <v>14</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78" ht="12">
      <c r="A5" s="22" t="s">
        <v>15</v>
      </c>
      <c r="B5" s="22"/>
      <c r="C5" s="14"/>
      <c r="D5" s="14"/>
      <c r="E5" s="14"/>
      <c r="F5" s="14"/>
      <c r="G5" s="15" t="s">
        <v>8</v>
      </c>
      <c r="H5" s="16"/>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row>
    <row r="6" spans="1:78" ht="12">
      <c r="A6" s="17" t="s">
        <v>10</v>
      </c>
      <c r="B6" s="17"/>
      <c r="C6" s="18"/>
      <c r="D6" s="19" t="s">
        <v>11</v>
      </c>
      <c r="E6" s="19"/>
      <c r="F6" s="20"/>
      <c r="G6" s="19" t="s">
        <v>13</v>
      </c>
      <c r="H6" s="21"/>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row>
    <row r="7" spans="1:78" ht="12">
      <c r="A7" s="22" t="s">
        <v>16</v>
      </c>
      <c r="B7" s="22"/>
      <c r="C7" s="14"/>
      <c r="D7" s="14"/>
      <c r="E7" s="14"/>
      <c r="F7" s="14"/>
      <c r="G7" s="15" t="s">
        <v>8</v>
      </c>
      <c r="H7" s="16"/>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row>
    <row r="8" spans="1:78" ht="12">
      <c r="A8" s="17" t="s">
        <v>10</v>
      </c>
      <c r="B8" s="17"/>
      <c r="C8" s="18"/>
      <c r="D8" s="19" t="s">
        <v>11</v>
      </c>
      <c r="E8" s="19"/>
      <c r="F8" s="20"/>
      <c r="G8" s="19" t="s">
        <v>13</v>
      </c>
      <c r="H8" s="21"/>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row>
    <row r="9" spans="1:78" ht="12">
      <c r="A9" s="22" t="s">
        <v>17</v>
      </c>
      <c r="B9" s="22"/>
      <c r="C9" s="14"/>
      <c r="D9" s="14"/>
      <c r="E9" s="14"/>
      <c r="F9" s="14"/>
      <c r="G9" s="15" t="s">
        <v>8</v>
      </c>
      <c r="H9" s="16"/>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88" ht="12">
      <c r="A10" s="23" t="s">
        <v>10</v>
      </c>
      <c r="B10" s="23"/>
      <c r="C10" s="18"/>
      <c r="D10" s="19" t="s">
        <v>11</v>
      </c>
      <c r="E10" s="19"/>
      <c r="F10" s="20"/>
      <c r="G10" s="19" t="s">
        <v>13</v>
      </c>
      <c r="H10" s="21"/>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J10" s="1" t="s">
        <v>18</v>
      </c>
    </row>
    <row r="11" spans="1:89" ht="12">
      <c r="A11"/>
      <c r="B11" s="24"/>
      <c r="C11" s="24"/>
      <c r="D11" s="24"/>
      <c r="E11" s="24"/>
      <c r="F11" s="24"/>
      <c r="G11" s="24"/>
      <c r="H11" s="24"/>
      <c r="CJ11" s="1" t="s">
        <v>19</v>
      </c>
      <c r="CK11" s="1">
        <v>1</v>
      </c>
    </row>
    <row r="12" spans="1:89" ht="12">
      <c r="A12" s="24"/>
      <c r="B12" s="24"/>
      <c r="C12" s="24"/>
      <c r="D12" s="24"/>
      <c r="E12" s="24"/>
      <c r="F12" s="24"/>
      <c r="G12" s="24"/>
      <c r="H12" s="24"/>
      <c r="CJ12" s="1" t="s">
        <v>20</v>
      </c>
      <c r="CK12" s="1">
        <v>2</v>
      </c>
    </row>
    <row r="13" spans="1:89" ht="13.5">
      <c r="A13" s="25" t="s">
        <v>21</v>
      </c>
      <c r="B13" s="26"/>
      <c r="C13" s="27"/>
      <c r="D13" s="27"/>
      <c r="E13" s="27"/>
      <c r="F13" s="27"/>
      <c r="G13" s="27"/>
      <c r="H13" s="27"/>
      <c r="CJ13" s="1" t="s">
        <v>22</v>
      </c>
      <c r="CK13" s="1">
        <v>5</v>
      </c>
    </row>
    <row r="14" spans="1:8" ht="12">
      <c r="A14" s="25" t="s">
        <v>23</v>
      </c>
      <c r="B14" s="26"/>
      <c r="C14" s="27"/>
      <c r="D14" s="27"/>
      <c r="E14" s="27"/>
      <c r="F14" s="27"/>
      <c r="G14" s="27"/>
      <c r="H14" s="27"/>
    </row>
    <row r="15" spans="1:36" ht="12">
      <c r="A15" s="28" t="s">
        <v>24</v>
      </c>
      <c r="B15" s="28"/>
      <c r="C15" s="29">
        <v>8</v>
      </c>
      <c r="D15" s="30" t="s">
        <v>25</v>
      </c>
      <c r="E15" s="29">
        <v>5</v>
      </c>
      <c r="F15" s="30" t="s">
        <v>26</v>
      </c>
      <c r="G15" s="29">
        <v>4</v>
      </c>
      <c r="H15" s="30" t="s">
        <v>27</v>
      </c>
      <c r="I15" s="31">
        <v>0.66</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16" ht="17.25" customHeight="1">
      <c r="A16" s="32" t="s">
        <v>28</v>
      </c>
      <c r="B16" s="33" t="s">
        <v>29</v>
      </c>
      <c r="C16" s="33" t="s">
        <v>30</v>
      </c>
      <c r="D16" s="33" t="s">
        <v>31</v>
      </c>
      <c r="E16" s="33" t="s">
        <v>32</v>
      </c>
      <c r="F16" s="34" t="s">
        <v>33</v>
      </c>
      <c r="G16" s="34" t="s">
        <v>34</v>
      </c>
      <c r="H16" s="34" t="s">
        <v>35</v>
      </c>
      <c r="I16" s="34" t="s">
        <v>36</v>
      </c>
      <c r="J16" s="34" t="s">
        <v>37</v>
      </c>
      <c r="K16" s="34" t="s">
        <v>38</v>
      </c>
      <c r="L16" s="35" t="s">
        <v>39</v>
      </c>
      <c r="M16" s="36" t="s">
        <v>39</v>
      </c>
      <c r="N16" s="36" t="s">
        <v>39</v>
      </c>
      <c r="O16" s="36" t="s">
        <v>39</v>
      </c>
      <c r="P16" s="36" t="s">
        <v>40</v>
      </c>
    </row>
    <row r="17" spans="1:60" ht="12.75">
      <c r="A17" s="37" t="s">
        <v>41</v>
      </c>
      <c r="B17" s="1">
        <v>7.5</v>
      </c>
      <c r="C17" s="38">
        <f aca="true" t="shared" si="0" ref="C17:C80">IF(B17&lt;&gt;"",IF(T(B17)="",IF(AND(T($C$15)="",$C$15&lt;&gt;""),IF(B17/$C$15&lt;=100%,B17/$C$15,"No puede haber un porcentaje mayor a 100% ("&amp;B17/$C$15*100&amp;"%)"),"Ingrese Calificación Máxima"),"------"),"")</f>
        <v>0.9375</v>
      </c>
      <c r="D17" s="39">
        <f aca="true" t="shared" si="1" ref="D17:D80">IF(LEFT(A17,5)="NO 0/","Este alumno no debería figurar en esta planilla","")</f>
      </c>
      <c r="E17" s="40" t="str">
        <f aca="true" t="shared" si="2" ref="E17:E80">IF(F17&lt;&gt;"",IF(LEFT(A17,2)="SI",IF(AND(T(C17)="",C17&lt;&gt;"",C17&gt;=$I$15),"SI",IF(OR($I$15=0,T($I$15)&lt;&gt;""),"SI","NO")),IF(AND(T(C17)="",C17&lt;&gt;"",C17&gt;=$I$15),"NO, por asistencia","NO")),"")</f>
        <v>SI</v>
      </c>
      <c r="F17" s="1" t="s">
        <v>42</v>
      </c>
      <c r="G17" s="1" t="s">
        <v>43</v>
      </c>
      <c r="H17" s="1" t="s">
        <v>44</v>
      </c>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row>
    <row r="18" spans="1:60" ht="12.75">
      <c r="A18" s="37" t="s">
        <v>41</v>
      </c>
      <c r="B18" s="1">
        <v>7.5</v>
      </c>
      <c r="C18" s="38">
        <f t="shared" si="0"/>
        <v>0.9375</v>
      </c>
      <c r="D18" s="39">
        <f t="shared" si="1"/>
      </c>
      <c r="E18" s="40" t="str">
        <f t="shared" si="2"/>
        <v>SI</v>
      </c>
      <c r="F18" s="1" t="s">
        <v>45</v>
      </c>
      <c r="G18" s="1" t="s">
        <v>46</v>
      </c>
      <c r="H18" s="1" t="s">
        <v>47</v>
      </c>
      <c r="I18" s="1" t="s">
        <v>48</v>
      </c>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row>
    <row r="19" spans="1:60" ht="12.75">
      <c r="A19" s="37" t="s">
        <v>41</v>
      </c>
      <c r="B19" s="1">
        <v>5.5</v>
      </c>
      <c r="C19" s="38">
        <f t="shared" si="0"/>
        <v>0.6875</v>
      </c>
      <c r="D19" s="39">
        <f t="shared" si="1"/>
      </c>
      <c r="E19" s="40" t="str">
        <f t="shared" si="2"/>
        <v>SI</v>
      </c>
      <c r="F19" s="1" t="s">
        <v>49</v>
      </c>
      <c r="G19" s="1" t="s">
        <v>50</v>
      </c>
      <c r="H19" s="1" t="s">
        <v>51</v>
      </c>
      <c r="I19" s="1" t="s">
        <v>48</v>
      </c>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row>
    <row r="20" spans="1:60" ht="12.75">
      <c r="A20" s="37" t="s">
        <v>41</v>
      </c>
      <c r="B20" s="1">
        <v>6.5</v>
      </c>
      <c r="C20" s="38">
        <f t="shared" si="0"/>
        <v>0.8125</v>
      </c>
      <c r="D20" s="39">
        <f t="shared" si="1"/>
      </c>
      <c r="E20" s="40" t="str">
        <f t="shared" si="2"/>
        <v>SI</v>
      </c>
      <c r="F20" s="1" t="s">
        <v>52</v>
      </c>
      <c r="G20" s="1" t="s">
        <v>53</v>
      </c>
      <c r="H20" s="1" t="s">
        <v>54</v>
      </c>
      <c r="I20" s="1" t="s">
        <v>48</v>
      </c>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row>
    <row r="21" spans="1:60" ht="12.75">
      <c r="A21" s="37" t="s">
        <v>55</v>
      </c>
      <c r="B21" s="1">
        <v>7</v>
      </c>
      <c r="C21" s="38">
        <f t="shared" si="0"/>
        <v>0.875</v>
      </c>
      <c r="D21" s="39">
        <f t="shared" si="1"/>
      </c>
      <c r="E21" s="40" t="str">
        <f t="shared" si="2"/>
        <v>SI</v>
      </c>
      <c r="F21" s="1" t="s">
        <v>56</v>
      </c>
      <c r="G21" s="1" t="s">
        <v>57</v>
      </c>
      <c r="H21" s="1" t="s">
        <v>58</v>
      </c>
      <c r="I21" s="1" t="s">
        <v>48</v>
      </c>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row>
    <row r="22" spans="1:60" ht="12.75">
      <c r="A22" s="37" t="s">
        <v>41</v>
      </c>
      <c r="B22" s="1">
        <v>7.5</v>
      </c>
      <c r="C22" s="38">
        <f t="shared" si="0"/>
        <v>0.9375</v>
      </c>
      <c r="D22" s="39">
        <f t="shared" si="1"/>
      </c>
      <c r="E22" s="40" t="str">
        <f t="shared" si="2"/>
        <v>SI</v>
      </c>
      <c r="F22" s="1" t="s">
        <v>59</v>
      </c>
      <c r="G22" s="1" t="s">
        <v>60</v>
      </c>
      <c r="H22" s="1" t="s">
        <v>61</v>
      </c>
      <c r="I22" s="1" t="s">
        <v>48</v>
      </c>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row>
    <row r="23" spans="1:60" ht="12.75">
      <c r="A23" s="37" t="s">
        <v>55</v>
      </c>
      <c r="B23" s="1">
        <v>5.5</v>
      </c>
      <c r="C23" s="38">
        <f t="shared" si="0"/>
        <v>0.6875</v>
      </c>
      <c r="D23" s="39">
        <f t="shared" si="1"/>
      </c>
      <c r="E23" s="40" t="str">
        <f t="shared" si="2"/>
        <v>SI</v>
      </c>
      <c r="F23" s="1" t="s">
        <v>62</v>
      </c>
      <c r="G23" s="1" t="s">
        <v>63</v>
      </c>
      <c r="H23" s="1" t="s">
        <v>64</v>
      </c>
      <c r="I23" s="1" t="s">
        <v>48</v>
      </c>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row>
    <row r="24" spans="1:60" ht="12.75">
      <c r="A24" s="37" t="s">
        <v>55</v>
      </c>
      <c r="B24" s="1">
        <v>6.5</v>
      </c>
      <c r="C24" s="38">
        <f t="shared" si="0"/>
        <v>0.8125</v>
      </c>
      <c r="D24" s="39">
        <f t="shared" si="1"/>
      </c>
      <c r="E24" s="40" t="str">
        <f t="shared" si="2"/>
        <v>SI</v>
      </c>
      <c r="F24" s="1" t="s">
        <v>65</v>
      </c>
      <c r="G24" s="1" t="s">
        <v>66</v>
      </c>
      <c r="H24" s="1" t="s">
        <v>67</v>
      </c>
      <c r="I24" s="1" t="s">
        <v>68</v>
      </c>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row>
    <row r="25" spans="1:60" ht="12.75">
      <c r="A25" s="37" t="s">
        <v>41</v>
      </c>
      <c r="B25" s="1">
        <v>8</v>
      </c>
      <c r="C25" s="38">
        <f t="shared" si="0"/>
        <v>1</v>
      </c>
      <c r="D25" s="39">
        <f t="shared" si="1"/>
      </c>
      <c r="E25" s="40" t="str">
        <f t="shared" si="2"/>
        <v>SI</v>
      </c>
      <c r="F25" s="1" t="s">
        <v>69</v>
      </c>
      <c r="G25" s="1" t="s">
        <v>70</v>
      </c>
      <c r="H25" s="1" t="s">
        <v>71</v>
      </c>
      <c r="I25" s="1" t="s">
        <v>72</v>
      </c>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row>
    <row r="26" spans="1:60" ht="12.75">
      <c r="A26" s="37" t="s">
        <v>41</v>
      </c>
      <c r="B26" s="1">
        <v>6.5</v>
      </c>
      <c r="C26" s="38">
        <f t="shared" si="0"/>
        <v>0.8125</v>
      </c>
      <c r="D26" s="39">
        <f t="shared" si="1"/>
      </c>
      <c r="E26" s="40" t="str">
        <f t="shared" si="2"/>
        <v>SI</v>
      </c>
      <c r="F26" s="1" t="s">
        <v>73</v>
      </c>
      <c r="G26" s="1" t="s">
        <v>74</v>
      </c>
      <c r="H26" s="1" t="s">
        <v>75</v>
      </c>
      <c r="I26" s="1" t="s">
        <v>76</v>
      </c>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row>
    <row r="27" spans="1:60" ht="12.75">
      <c r="A27" s="37" t="s">
        <v>41</v>
      </c>
      <c r="B27" s="1">
        <v>7</v>
      </c>
      <c r="C27" s="38">
        <f t="shared" si="0"/>
        <v>0.875</v>
      </c>
      <c r="D27" s="39">
        <f t="shared" si="1"/>
      </c>
      <c r="E27" s="40" t="str">
        <f t="shared" si="2"/>
        <v>SI</v>
      </c>
      <c r="F27" s="1" t="s">
        <v>77</v>
      </c>
      <c r="G27" s="1" t="s">
        <v>78</v>
      </c>
      <c r="H27" s="1" t="s">
        <v>79</v>
      </c>
      <c r="I27" s="1" t="s">
        <v>68</v>
      </c>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row>
    <row r="28" spans="1:60" ht="12.75">
      <c r="A28" s="37" t="s">
        <v>41</v>
      </c>
      <c r="B28" s="1">
        <v>7</v>
      </c>
      <c r="C28" s="38">
        <f t="shared" si="0"/>
        <v>0.875</v>
      </c>
      <c r="D28" s="39">
        <f t="shared" si="1"/>
      </c>
      <c r="E28" s="40" t="str">
        <f t="shared" si="2"/>
        <v>SI</v>
      </c>
      <c r="F28" s="1" t="s">
        <v>80</v>
      </c>
      <c r="G28" s="1" t="s">
        <v>81</v>
      </c>
      <c r="H28" s="1" t="s">
        <v>82</v>
      </c>
      <c r="I28" s="1" t="s">
        <v>83</v>
      </c>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row>
    <row r="29" spans="1:60" ht="12">
      <c r="A29" s="37">
        <f aca="true" t="shared" si="3" ref="A29:A92">IF(F29&lt;&gt;"",IF((COUNTIF(L29:BH29,"Muy Bien")+COUNTIF(L29:BH29,"Bien")+COUNTIF(L29:BH29,"Suficiente"))&gt;=$G$15,"SI ","NO ")&amp;(COUNTIF(L29:BH29,"Muy Bien")+COUNTIF(L29:BH29,"Bien")+COUNTIF(L29:BH29,"Suficiente"))&amp;"/"&amp;$E$15,"")</f>
      </c>
      <c r="B29" s="42"/>
      <c r="C29" s="38">
        <f t="shared" si="0"/>
      </c>
      <c r="D29" s="39">
        <f t="shared" si="1"/>
      </c>
      <c r="E29" s="40">
        <f t="shared" si="2"/>
      </c>
      <c r="F29" s="43"/>
      <c r="G29" s="43"/>
      <c r="H29" s="43"/>
      <c r="I29" s="43"/>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row>
    <row r="30" spans="1:60" ht="12">
      <c r="A30" s="37">
        <f t="shared" si="3"/>
      </c>
      <c r="B30" s="42"/>
      <c r="C30" s="38">
        <f t="shared" si="0"/>
      </c>
      <c r="D30" s="39">
        <f t="shared" si="1"/>
      </c>
      <c r="E30" s="40">
        <f t="shared" si="2"/>
      </c>
      <c r="F30" s="43"/>
      <c r="G30" s="43"/>
      <c r="H30" s="43"/>
      <c r="I30" s="43"/>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row>
    <row r="31" spans="1:60" ht="12">
      <c r="A31" s="37">
        <f t="shared" si="3"/>
      </c>
      <c r="B31" s="42"/>
      <c r="C31" s="38">
        <f t="shared" si="0"/>
      </c>
      <c r="D31" s="39">
        <f t="shared" si="1"/>
      </c>
      <c r="E31" s="40">
        <f t="shared" si="2"/>
      </c>
      <c r="F31" s="43"/>
      <c r="G31" s="43"/>
      <c r="H31" s="43"/>
      <c r="I31" s="43"/>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row>
    <row r="32" spans="1:60" ht="12">
      <c r="A32" s="37">
        <f t="shared" si="3"/>
      </c>
      <c r="B32" s="42"/>
      <c r="C32" s="38">
        <f t="shared" si="0"/>
      </c>
      <c r="D32" s="39">
        <f t="shared" si="1"/>
      </c>
      <c r="E32" s="40">
        <f t="shared" si="2"/>
      </c>
      <c r="F32" s="43"/>
      <c r="G32" s="43"/>
      <c r="H32" s="43"/>
      <c r="I32" s="43"/>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row>
    <row r="33" spans="1:60" ht="12">
      <c r="A33" s="37">
        <f t="shared" si="3"/>
      </c>
      <c r="B33" s="42"/>
      <c r="C33" s="38">
        <f t="shared" si="0"/>
      </c>
      <c r="D33" s="39">
        <f t="shared" si="1"/>
      </c>
      <c r="E33" s="40">
        <f t="shared" si="2"/>
      </c>
      <c r="F33" s="43"/>
      <c r="G33" s="43"/>
      <c r="H33" s="43"/>
      <c r="I33" s="43"/>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row>
    <row r="34" spans="1:60" ht="12">
      <c r="A34" s="37">
        <f t="shared" si="3"/>
      </c>
      <c r="B34" s="42"/>
      <c r="C34" s="38">
        <f t="shared" si="0"/>
      </c>
      <c r="D34" s="39">
        <f t="shared" si="1"/>
      </c>
      <c r="E34" s="40">
        <f t="shared" si="2"/>
      </c>
      <c r="F34" s="43"/>
      <c r="G34" s="43"/>
      <c r="H34" s="43"/>
      <c r="I34" s="43"/>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row>
    <row r="35" spans="1:60" ht="12">
      <c r="A35" s="37">
        <f t="shared" si="3"/>
      </c>
      <c r="B35" s="42"/>
      <c r="C35" s="38">
        <f t="shared" si="0"/>
      </c>
      <c r="D35" s="39">
        <f t="shared" si="1"/>
      </c>
      <c r="E35" s="40">
        <f t="shared" si="2"/>
      </c>
      <c r="F35" s="43"/>
      <c r="G35" s="43"/>
      <c r="H35" s="43"/>
      <c r="I35" s="43"/>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row>
    <row r="36" spans="1:60" ht="12">
      <c r="A36" s="37">
        <f t="shared" si="3"/>
      </c>
      <c r="B36" s="42"/>
      <c r="C36" s="38">
        <f t="shared" si="0"/>
      </c>
      <c r="D36" s="39">
        <f t="shared" si="1"/>
      </c>
      <c r="E36" s="40">
        <f t="shared" si="2"/>
      </c>
      <c r="F36" s="43"/>
      <c r="G36" s="43"/>
      <c r="H36" s="43"/>
      <c r="I36" s="43"/>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row>
    <row r="37" spans="1:60" ht="12">
      <c r="A37" s="37">
        <f t="shared" si="3"/>
      </c>
      <c r="B37" s="42"/>
      <c r="C37" s="38">
        <f t="shared" si="0"/>
      </c>
      <c r="D37" s="39">
        <f t="shared" si="1"/>
      </c>
      <c r="E37" s="40">
        <f t="shared" si="2"/>
      </c>
      <c r="F37" s="43"/>
      <c r="G37" s="43"/>
      <c r="H37" s="43"/>
      <c r="I37" s="43"/>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row>
    <row r="38" spans="1:60" ht="12">
      <c r="A38" s="37">
        <f t="shared" si="3"/>
      </c>
      <c r="B38" s="42"/>
      <c r="C38" s="38">
        <f t="shared" si="0"/>
      </c>
      <c r="D38" s="39">
        <f t="shared" si="1"/>
      </c>
      <c r="E38" s="40">
        <f t="shared" si="2"/>
      </c>
      <c r="F38" s="43"/>
      <c r="G38" s="43"/>
      <c r="H38" s="43"/>
      <c r="I38" s="43"/>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row>
    <row r="39" spans="1:60" ht="12">
      <c r="A39" s="37">
        <f t="shared" si="3"/>
      </c>
      <c r="B39" s="42"/>
      <c r="C39" s="38">
        <f t="shared" si="0"/>
      </c>
      <c r="D39" s="39">
        <f t="shared" si="1"/>
      </c>
      <c r="E39" s="40">
        <f t="shared" si="2"/>
      </c>
      <c r="F39" s="43"/>
      <c r="G39" s="43"/>
      <c r="H39" s="43"/>
      <c r="I39" s="43"/>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row>
    <row r="40" spans="1:60" ht="12">
      <c r="A40" s="37">
        <f t="shared" si="3"/>
      </c>
      <c r="B40" s="42"/>
      <c r="C40" s="38">
        <f t="shared" si="0"/>
      </c>
      <c r="D40" s="39">
        <f t="shared" si="1"/>
      </c>
      <c r="E40" s="40">
        <f t="shared" si="2"/>
      </c>
      <c r="F40" s="43"/>
      <c r="G40" s="43"/>
      <c r="H40" s="43"/>
      <c r="I40" s="43"/>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row>
    <row r="41" spans="1:60" ht="12">
      <c r="A41" s="37">
        <f t="shared" si="3"/>
      </c>
      <c r="B41" s="42"/>
      <c r="C41" s="38">
        <f t="shared" si="0"/>
      </c>
      <c r="D41" s="39">
        <f t="shared" si="1"/>
      </c>
      <c r="E41" s="40">
        <f t="shared" si="2"/>
      </c>
      <c r="F41" s="43"/>
      <c r="G41" s="43"/>
      <c r="H41" s="43"/>
      <c r="I41" s="43"/>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row>
    <row r="42" spans="1:60" ht="12">
      <c r="A42" s="37">
        <f t="shared" si="3"/>
      </c>
      <c r="B42" s="42"/>
      <c r="C42" s="38">
        <f t="shared" si="0"/>
      </c>
      <c r="D42" s="39">
        <f t="shared" si="1"/>
      </c>
      <c r="E42" s="40">
        <f t="shared" si="2"/>
      </c>
      <c r="F42" s="43"/>
      <c r="G42" s="43"/>
      <c r="H42" s="43"/>
      <c r="I42" s="43"/>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row>
    <row r="43" spans="1:60" ht="12">
      <c r="A43" s="37">
        <f t="shared" si="3"/>
      </c>
      <c r="B43" s="42"/>
      <c r="C43" s="38">
        <f t="shared" si="0"/>
      </c>
      <c r="D43" s="39">
        <f t="shared" si="1"/>
      </c>
      <c r="E43" s="40">
        <f t="shared" si="2"/>
      </c>
      <c r="F43" s="43"/>
      <c r="G43" s="43"/>
      <c r="H43" s="43"/>
      <c r="I43" s="43"/>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row>
    <row r="44" spans="1:60" ht="12">
      <c r="A44" s="37">
        <f t="shared" si="3"/>
      </c>
      <c r="B44" s="42"/>
      <c r="C44" s="38">
        <f t="shared" si="0"/>
      </c>
      <c r="D44" s="39">
        <f t="shared" si="1"/>
      </c>
      <c r="E44" s="40">
        <f t="shared" si="2"/>
      </c>
      <c r="F44" s="43"/>
      <c r="G44" s="43"/>
      <c r="H44" s="43"/>
      <c r="I44" s="43"/>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row>
    <row r="45" spans="1:60" ht="12">
      <c r="A45" s="37">
        <f t="shared" si="3"/>
      </c>
      <c r="B45" s="42"/>
      <c r="C45" s="38">
        <f t="shared" si="0"/>
      </c>
      <c r="D45" s="39">
        <f t="shared" si="1"/>
      </c>
      <c r="E45" s="40">
        <f t="shared" si="2"/>
      </c>
      <c r="F45" s="43"/>
      <c r="G45" s="43"/>
      <c r="H45" s="43"/>
      <c r="I45" s="43"/>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row>
    <row r="46" spans="1:60" ht="12">
      <c r="A46" s="37">
        <f t="shared" si="3"/>
      </c>
      <c r="B46" s="42"/>
      <c r="C46" s="38">
        <f t="shared" si="0"/>
      </c>
      <c r="D46" s="39">
        <f t="shared" si="1"/>
      </c>
      <c r="E46" s="40">
        <f t="shared" si="2"/>
      </c>
      <c r="F46" s="43"/>
      <c r="G46" s="43"/>
      <c r="H46" s="43"/>
      <c r="I46" s="43"/>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row>
    <row r="47" spans="1:60" ht="12">
      <c r="A47" s="37">
        <f t="shared" si="3"/>
      </c>
      <c r="B47" s="42"/>
      <c r="C47" s="38">
        <f t="shared" si="0"/>
      </c>
      <c r="D47" s="39">
        <f t="shared" si="1"/>
      </c>
      <c r="E47" s="40">
        <f t="shared" si="2"/>
      </c>
      <c r="F47" s="43"/>
      <c r="G47" s="43"/>
      <c r="H47" s="43"/>
      <c r="I47" s="43"/>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row>
    <row r="48" spans="1:60" ht="12">
      <c r="A48" s="37">
        <f t="shared" si="3"/>
      </c>
      <c r="B48" s="42"/>
      <c r="C48" s="38">
        <f t="shared" si="0"/>
      </c>
      <c r="D48" s="39">
        <f t="shared" si="1"/>
      </c>
      <c r="E48" s="40">
        <f t="shared" si="2"/>
      </c>
      <c r="F48" s="43"/>
      <c r="G48" s="43"/>
      <c r="H48" s="43"/>
      <c r="I48" s="43"/>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row>
    <row r="49" spans="1:60" ht="12">
      <c r="A49" s="37">
        <f t="shared" si="3"/>
      </c>
      <c r="B49" s="42"/>
      <c r="C49" s="38">
        <f t="shared" si="0"/>
      </c>
      <c r="D49" s="39">
        <f t="shared" si="1"/>
      </c>
      <c r="E49" s="40">
        <f t="shared" si="2"/>
      </c>
      <c r="F49" s="43"/>
      <c r="G49" s="43"/>
      <c r="H49" s="43"/>
      <c r="I49" s="43"/>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row>
    <row r="50" spans="1:60" ht="12">
      <c r="A50" s="37">
        <f t="shared" si="3"/>
      </c>
      <c r="B50" s="42"/>
      <c r="C50" s="38">
        <f t="shared" si="0"/>
      </c>
      <c r="D50" s="39">
        <f t="shared" si="1"/>
      </c>
      <c r="E50" s="40">
        <f t="shared" si="2"/>
      </c>
      <c r="F50" s="43"/>
      <c r="G50" s="43"/>
      <c r="H50" s="43"/>
      <c r="I50" s="43"/>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row>
    <row r="51" spans="1:60" ht="12">
      <c r="A51" s="37">
        <f t="shared" si="3"/>
      </c>
      <c r="B51" s="42"/>
      <c r="C51" s="38">
        <f t="shared" si="0"/>
      </c>
      <c r="D51" s="39">
        <f t="shared" si="1"/>
      </c>
      <c r="E51" s="40">
        <f t="shared" si="2"/>
      </c>
      <c r="F51" s="43"/>
      <c r="G51" s="43"/>
      <c r="H51" s="43"/>
      <c r="I51" s="43"/>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row>
    <row r="52" spans="1:60" ht="12">
      <c r="A52" s="37">
        <f t="shared" si="3"/>
      </c>
      <c r="B52" s="42"/>
      <c r="C52" s="38">
        <f t="shared" si="0"/>
      </c>
      <c r="D52" s="39">
        <f t="shared" si="1"/>
      </c>
      <c r="E52" s="40">
        <f t="shared" si="2"/>
      </c>
      <c r="F52" s="43"/>
      <c r="G52" s="43"/>
      <c r="H52" s="43"/>
      <c r="I52" s="43"/>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row>
    <row r="53" spans="1:60" ht="12">
      <c r="A53" s="37">
        <f t="shared" si="3"/>
      </c>
      <c r="B53" s="42"/>
      <c r="C53" s="38">
        <f t="shared" si="0"/>
      </c>
      <c r="D53" s="39">
        <f t="shared" si="1"/>
      </c>
      <c r="E53" s="40">
        <f t="shared" si="2"/>
      </c>
      <c r="F53" s="43"/>
      <c r="G53" s="43"/>
      <c r="H53" s="43"/>
      <c r="I53" s="43"/>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row>
    <row r="54" spans="1:60" ht="12">
      <c r="A54" s="37">
        <f t="shared" si="3"/>
      </c>
      <c r="B54" s="42"/>
      <c r="C54" s="38">
        <f t="shared" si="0"/>
      </c>
      <c r="D54" s="39">
        <f t="shared" si="1"/>
      </c>
      <c r="E54" s="40">
        <f t="shared" si="2"/>
      </c>
      <c r="F54" s="43"/>
      <c r="G54" s="43"/>
      <c r="H54" s="43"/>
      <c r="I54" s="43"/>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row>
    <row r="55" spans="1:60" ht="12">
      <c r="A55" s="37">
        <f t="shared" si="3"/>
      </c>
      <c r="B55" s="42"/>
      <c r="C55" s="38">
        <f t="shared" si="0"/>
      </c>
      <c r="D55" s="39">
        <f t="shared" si="1"/>
      </c>
      <c r="E55" s="40">
        <f t="shared" si="2"/>
      </c>
      <c r="F55" s="43"/>
      <c r="G55" s="43"/>
      <c r="H55" s="43"/>
      <c r="I55" s="43"/>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row>
    <row r="56" spans="1:60" ht="12">
      <c r="A56" s="37">
        <f t="shared" si="3"/>
      </c>
      <c r="B56" s="42"/>
      <c r="C56" s="38">
        <f t="shared" si="0"/>
      </c>
      <c r="D56" s="39">
        <f t="shared" si="1"/>
      </c>
      <c r="E56" s="40">
        <f t="shared" si="2"/>
      </c>
      <c r="F56" s="43"/>
      <c r="G56" s="43"/>
      <c r="H56" s="43"/>
      <c r="I56" s="43"/>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row>
    <row r="57" spans="1:60" ht="12">
      <c r="A57" s="37">
        <f t="shared" si="3"/>
      </c>
      <c r="B57" s="42"/>
      <c r="C57" s="38">
        <f t="shared" si="0"/>
      </c>
      <c r="D57" s="39">
        <f t="shared" si="1"/>
      </c>
      <c r="E57" s="40">
        <f t="shared" si="2"/>
      </c>
      <c r="F57" s="43"/>
      <c r="G57" s="43"/>
      <c r="H57" s="43"/>
      <c r="I57" s="43"/>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row>
    <row r="58" spans="1:60" ht="12">
      <c r="A58" s="37">
        <f t="shared" si="3"/>
      </c>
      <c r="B58" s="42"/>
      <c r="C58" s="38">
        <f t="shared" si="0"/>
      </c>
      <c r="D58" s="39">
        <f t="shared" si="1"/>
      </c>
      <c r="E58" s="40">
        <f t="shared" si="2"/>
      </c>
      <c r="F58" s="43"/>
      <c r="G58" s="43"/>
      <c r="H58" s="43"/>
      <c r="I58" s="43"/>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row>
    <row r="59" spans="1:60" ht="12">
      <c r="A59" s="37">
        <f t="shared" si="3"/>
      </c>
      <c r="B59" s="42"/>
      <c r="C59" s="38">
        <f t="shared" si="0"/>
      </c>
      <c r="D59" s="39">
        <f t="shared" si="1"/>
      </c>
      <c r="E59" s="40">
        <f t="shared" si="2"/>
      </c>
      <c r="F59" s="43"/>
      <c r="G59" s="43"/>
      <c r="H59" s="43"/>
      <c r="I59" s="43"/>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row>
    <row r="60" spans="1:60" ht="12">
      <c r="A60" s="37">
        <f t="shared" si="3"/>
      </c>
      <c r="B60" s="42"/>
      <c r="C60" s="38">
        <f t="shared" si="0"/>
      </c>
      <c r="D60" s="39">
        <f t="shared" si="1"/>
      </c>
      <c r="E60" s="40">
        <f t="shared" si="2"/>
      </c>
      <c r="F60" s="43"/>
      <c r="G60" s="43"/>
      <c r="H60" s="43"/>
      <c r="I60" s="43"/>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row>
    <row r="61" spans="1:60" ht="12">
      <c r="A61" s="37">
        <f t="shared" si="3"/>
      </c>
      <c r="B61" s="42"/>
      <c r="C61" s="38">
        <f t="shared" si="0"/>
      </c>
      <c r="D61" s="39">
        <f t="shared" si="1"/>
      </c>
      <c r="E61" s="40">
        <f t="shared" si="2"/>
      </c>
      <c r="F61" s="43"/>
      <c r="G61" s="43"/>
      <c r="H61" s="43"/>
      <c r="I61" s="43"/>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row>
    <row r="62" spans="1:60" ht="12">
      <c r="A62" s="37">
        <f t="shared" si="3"/>
      </c>
      <c r="B62" s="42"/>
      <c r="C62" s="38">
        <f t="shared" si="0"/>
      </c>
      <c r="D62" s="39">
        <f t="shared" si="1"/>
      </c>
      <c r="E62" s="40">
        <f t="shared" si="2"/>
      </c>
      <c r="F62" s="43"/>
      <c r="G62" s="43"/>
      <c r="H62" s="43"/>
      <c r="I62" s="43"/>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row>
    <row r="63" spans="1:60" ht="12">
      <c r="A63" s="37">
        <f t="shared" si="3"/>
      </c>
      <c r="B63" s="42"/>
      <c r="C63" s="38">
        <f t="shared" si="0"/>
      </c>
      <c r="D63" s="39">
        <f t="shared" si="1"/>
      </c>
      <c r="E63" s="40">
        <f t="shared" si="2"/>
      </c>
      <c r="F63" s="43"/>
      <c r="G63" s="43"/>
      <c r="H63" s="43"/>
      <c r="I63" s="43"/>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row>
    <row r="64" spans="1:60" ht="12">
      <c r="A64" s="37">
        <f t="shared" si="3"/>
      </c>
      <c r="B64" s="42"/>
      <c r="C64" s="38">
        <f t="shared" si="0"/>
      </c>
      <c r="D64" s="39">
        <f t="shared" si="1"/>
      </c>
      <c r="E64" s="40">
        <f t="shared" si="2"/>
      </c>
      <c r="F64" s="43"/>
      <c r="G64" s="43"/>
      <c r="H64" s="43"/>
      <c r="I64" s="43"/>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row>
    <row r="65" spans="1:60" ht="12">
      <c r="A65" s="37">
        <f t="shared" si="3"/>
      </c>
      <c r="B65" s="42"/>
      <c r="C65" s="38">
        <f t="shared" si="0"/>
      </c>
      <c r="D65" s="39">
        <f t="shared" si="1"/>
      </c>
      <c r="E65" s="40">
        <f t="shared" si="2"/>
      </c>
      <c r="F65" s="43"/>
      <c r="G65" s="43"/>
      <c r="H65" s="43"/>
      <c r="I65" s="43"/>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row>
    <row r="66" spans="1:60" ht="12">
      <c r="A66" s="37">
        <f t="shared" si="3"/>
      </c>
      <c r="B66" s="42"/>
      <c r="C66" s="38">
        <f t="shared" si="0"/>
      </c>
      <c r="D66" s="39">
        <f t="shared" si="1"/>
      </c>
      <c r="E66" s="40">
        <f t="shared" si="2"/>
      </c>
      <c r="F66" s="43"/>
      <c r="G66" s="43"/>
      <c r="H66" s="43"/>
      <c r="I66" s="43"/>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row>
    <row r="67" spans="1:60" ht="12">
      <c r="A67" s="37">
        <f t="shared" si="3"/>
      </c>
      <c r="B67" s="42"/>
      <c r="C67" s="38">
        <f t="shared" si="0"/>
      </c>
      <c r="D67" s="39">
        <f t="shared" si="1"/>
      </c>
      <c r="E67" s="40">
        <f t="shared" si="2"/>
      </c>
      <c r="F67" s="43"/>
      <c r="G67" s="43"/>
      <c r="H67" s="43"/>
      <c r="I67" s="43"/>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row>
    <row r="68" spans="1:60" ht="12">
      <c r="A68" s="37">
        <f t="shared" si="3"/>
      </c>
      <c r="B68" s="42"/>
      <c r="C68" s="38">
        <f t="shared" si="0"/>
      </c>
      <c r="D68" s="39">
        <f t="shared" si="1"/>
      </c>
      <c r="E68" s="40">
        <f t="shared" si="2"/>
      </c>
      <c r="F68" s="43"/>
      <c r="G68" s="43"/>
      <c r="H68" s="43"/>
      <c r="I68" s="43"/>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row>
    <row r="69" spans="1:60" ht="12">
      <c r="A69" s="37">
        <f t="shared" si="3"/>
      </c>
      <c r="B69" s="42"/>
      <c r="C69" s="38">
        <f t="shared" si="0"/>
      </c>
      <c r="D69" s="39">
        <f t="shared" si="1"/>
      </c>
      <c r="E69" s="40">
        <f t="shared" si="2"/>
      </c>
      <c r="F69" s="43"/>
      <c r="G69" s="43"/>
      <c r="H69" s="43"/>
      <c r="I69" s="43"/>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row>
    <row r="70" spans="1:60" ht="12">
      <c r="A70" s="37">
        <f t="shared" si="3"/>
      </c>
      <c r="B70" s="42"/>
      <c r="C70" s="38">
        <f t="shared" si="0"/>
      </c>
      <c r="D70" s="39">
        <f t="shared" si="1"/>
      </c>
      <c r="E70" s="40">
        <f t="shared" si="2"/>
      </c>
      <c r="F70" s="43"/>
      <c r="G70" s="43"/>
      <c r="H70" s="43"/>
      <c r="I70" s="43"/>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row>
    <row r="71" spans="1:60" ht="12">
      <c r="A71" s="37">
        <f t="shared" si="3"/>
      </c>
      <c r="B71" s="42"/>
      <c r="C71" s="38">
        <f t="shared" si="0"/>
      </c>
      <c r="D71" s="39">
        <f t="shared" si="1"/>
      </c>
      <c r="E71" s="40">
        <f t="shared" si="2"/>
      </c>
      <c r="F71" s="43"/>
      <c r="G71" s="43"/>
      <c r="H71" s="43"/>
      <c r="I71" s="43"/>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row>
    <row r="72" spans="1:60" ht="12">
      <c r="A72" s="37">
        <f t="shared" si="3"/>
      </c>
      <c r="B72" s="42"/>
      <c r="C72" s="38">
        <f t="shared" si="0"/>
      </c>
      <c r="D72" s="39">
        <f t="shared" si="1"/>
      </c>
      <c r="E72" s="40">
        <f t="shared" si="2"/>
      </c>
      <c r="F72" s="43"/>
      <c r="G72" s="43"/>
      <c r="H72" s="43"/>
      <c r="I72" s="43"/>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row>
    <row r="73" spans="1:60" ht="12">
      <c r="A73" s="37">
        <f t="shared" si="3"/>
      </c>
      <c r="B73" s="42"/>
      <c r="C73" s="38">
        <f t="shared" si="0"/>
      </c>
      <c r="D73" s="39">
        <f t="shared" si="1"/>
      </c>
      <c r="E73" s="40">
        <f t="shared" si="2"/>
      </c>
      <c r="F73" s="43"/>
      <c r="G73" s="43"/>
      <c r="H73" s="43"/>
      <c r="I73" s="43"/>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row>
    <row r="74" spans="1:60" ht="12">
      <c r="A74" s="37">
        <f t="shared" si="3"/>
      </c>
      <c r="B74" s="42"/>
      <c r="C74" s="38">
        <f t="shared" si="0"/>
      </c>
      <c r="D74" s="39">
        <f t="shared" si="1"/>
      </c>
      <c r="E74" s="40">
        <f t="shared" si="2"/>
      </c>
      <c r="F74" s="43"/>
      <c r="G74" s="43"/>
      <c r="H74" s="43"/>
      <c r="I74" s="43"/>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row>
    <row r="75" spans="1:60" ht="12">
      <c r="A75" s="37">
        <f t="shared" si="3"/>
      </c>
      <c r="B75" s="42"/>
      <c r="C75" s="38">
        <f t="shared" si="0"/>
      </c>
      <c r="D75" s="39">
        <f t="shared" si="1"/>
      </c>
      <c r="E75" s="40">
        <f t="shared" si="2"/>
      </c>
      <c r="F75" s="43"/>
      <c r="G75" s="43"/>
      <c r="H75" s="43"/>
      <c r="I75" s="43"/>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row>
    <row r="76" spans="1:60" ht="12">
      <c r="A76" s="37">
        <f t="shared" si="3"/>
      </c>
      <c r="B76" s="42"/>
      <c r="C76" s="38">
        <f t="shared" si="0"/>
      </c>
      <c r="D76" s="39">
        <f t="shared" si="1"/>
      </c>
      <c r="E76" s="40">
        <f t="shared" si="2"/>
      </c>
      <c r="F76" s="43"/>
      <c r="G76" s="43"/>
      <c r="H76" s="43"/>
      <c r="I76" s="43"/>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row>
    <row r="77" spans="1:60" ht="12">
      <c r="A77" s="37">
        <f t="shared" si="3"/>
      </c>
      <c r="B77" s="42"/>
      <c r="C77" s="38">
        <f t="shared" si="0"/>
      </c>
      <c r="D77" s="39">
        <f t="shared" si="1"/>
      </c>
      <c r="E77" s="40">
        <f t="shared" si="2"/>
      </c>
      <c r="F77" s="43"/>
      <c r="G77" s="43"/>
      <c r="H77" s="43"/>
      <c r="I77" s="43"/>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row>
    <row r="78" spans="1:60" ht="12">
      <c r="A78" s="37">
        <f t="shared" si="3"/>
      </c>
      <c r="B78" s="42"/>
      <c r="C78" s="38">
        <f t="shared" si="0"/>
      </c>
      <c r="D78" s="39">
        <f t="shared" si="1"/>
      </c>
      <c r="E78" s="40">
        <f t="shared" si="2"/>
      </c>
      <c r="F78" s="43"/>
      <c r="G78" s="43"/>
      <c r="H78" s="43"/>
      <c r="I78" s="43"/>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row>
    <row r="79" spans="1:60" ht="12">
      <c r="A79" s="37">
        <f t="shared" si="3"/>
      </c>
      <c r="B79" s="42"/>
      <c r="C79" s="38">
        <f t="shared" si="0"/>
      </c>
      <c r="D79" s="39">
        <f t="shared" si="1"/>
      </c>
      <c r="E79" s="40">
        <f t="shared" si="2"/>
      </c>
      <c r="F79" s="43"/>
      <c r="G79" s="43"/>
      <c r="H79" s="43"/>
      <c r="I79" s="43"/>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row>
    <row r="80" spans="1:60" ht="12">
      <c r="A80" s="37">
        <f t="shared" si="3"/>
      </c>
      <c r="B80" s="42"/>
      <c r="C80" s="38">
        <f t="shared" si="0"/>
      </c>
      <c r="D80" s="39">
        <f t="shared" si="1"/>
      </c>
      <c r="E80" s="40">
        <f t="shared" si="2"/>
      </c>
      <c r="F80" s="43"/>
      <c r="G80" s="43"/>
      <c r="H80" s="43"/>
      <c r="I80" s="43"/>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row>
    <row r="81" spans="1:60" ht="12">
      <c r="A81" s="37">
        <f t="shared" si="3"/>
      </c>
      <c r="B81" s="42"/>
      <c r="C81" s="38">
        <f aca="true" t="shared" si="4" ref="C81:C144">IF(B81&lt;&gt;"",IF(T(B81)="",IF(AND(T($C$15)="",$C$15&lt;&gt;""),IF(B81/$C$15&lt;=100%,B81/$C$15,"No puede haber un porcentaje mayor a 100% ("&amp;B81/$C$15*100&amp;"%)"),"Ingrese Calificación Máxima"),"------"),"")</f>
      </c>
      <c r="D81" s="39">
        <f aca="true" t="shared" si="5" ref="D81:D144">IF(LEFT(A81,5)="NO 0/","Este alumno no debería figurar en esta planilla","")</f>
      </c>
      <c r="E81" s="40">
        <f aca="true" t="shared" si="6" ref="E81:E144">IF(F81&lt;&gt;"",IF(LEFT(A81,2)="SI",IF(AND(T(C81)="",C81&lt;&gt;"",C81&gt;=$I$15),"SI",IF(OR($I$15=0,T($I$15)&lt;&gt;""),"SI","NO")),IF(AND(T(C81)="",C81&lt;&gt;"",C81&gt;=$I$15),"NO, por asistencia","NO")),"")</f>
      </c>
      <c r="F81" s="43"/>
      <c r="G81" s="43"/>
      <c r="H81" s="43"/>
      <c r="I81" s="43"/>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row>
    <row r="82" spans="1:60" ht="12">
      <c r="A82" s="37">
        <f t="shared" si="3"/>
      </c>
      <c r="B82" s="42"/>
      <c r="C82" s="38">
        <f t="shared" si="4"/>
      </c>
      <c r="D82" s="39">
        <f t="shared" si="5"/>
      </c>
      <c r="E82" s="40">
        <f t="shared" si="6"/>
      </c>
      <c r="F82" s="43"/>
      <c r="G82" s="43"/>
      <c r="H82" s="43"/>
      <c r="I82" s="43"/>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row>
    <row r="83" spans="1:60" ht="12">
      <c r="A83" s="37">
        <f t="shared" si="3"/>
      </c>
      <c r="B83" s="42"/>
      <c r="C83" s="38">
        <f t="shared" si="4"/>
      </c>
      <c r="D83" s="39">
        <f t="shared" si="5"/>
      </c>
      <c r="E83" s="40">
        <f t="shared" si="6"/>
      </c>
      <c r="F83" s="43"/>
      <c r="G83" s="43"/>
      <c r="H83" s="43"/>
      <c r="I83" s="43"/>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row>
    <row r="84" spans="1:60" ht="12">
      <c r="A84" s="37">
        <f t="shared" si="3"/>
      </c>
      <c r="B84" s="42"/>
      <c r="C84" s="38">
        <f t="shared" si="4"/>
      </c>
      <c r="D84" s="39">
        <f t="shared" si="5"/>
      </c>
      <c r="E84" s="40">
        <f t="shared" si="6"/>
      </c>
      <c r="F84" s="43"/>
      <c r="G84" s="43"/>
      <c r="H84" s="43"/>
      <c r="I84" s="43"/>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row>
    <row r="85" spans="1:60" ht="12">
      <c r="A85" s="37">
        <f t="shared" si="3"/>
      </c>
      <c r="B85" s="42"/>
      <c r="C85" s="38">
        <f t="shared" si="4"/>
      </c>
      <c r="D85" s="39">
        <f t="shared" si="5"/>
      </c>
      <c r="E85" s="40">
        <f t="shared" si="6"/>
      </c>
      <c r="F85" s="43"/>
      <c r="G85" s="43"/>
      <c r="H85" s="43"/>
      <c r="I85" s="43"/>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row>
    <row r="86" spans="1:60" ht="12">
      <c r="A86" s="37">
        <f t="shared" si="3"/>
      </c>
      <c r="B86" s="42"/>
      <c r="C86" s="38">
        <f t="shared" si="4"/>
      </c>
      <c r="D86" s="39">
        <f t="shared" si="5"/>
      </c>
      <c r="E86" s="40">
        <f t="shared" si="6"/>
      </c>
      <c r="F86" s="43"/>
      <c r="G86" s="43"/>
      <c r="H86" s="43"/>
      <c r="I86" s="43"/>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row>
    <row r="87" spans="1:60" ht="12">
      <c r="A87" s="37">
        <f t="shared" si="3"/>
      </c>
      <c r="B87" s="42"/>
      <c r="C87" s="38">
        <f t="shared" si="4"/>
      </c>
      <c r="D87" s="39">
        <f t="shared" si="5"/>
      </c>
      <c r="E87" s="40">
        <f t="shared" si="6"/>
      </c>
      <c r="F87" s="43"/>
      <c r="G87" s="43"/>
      <c r="H87" s="43"/>
      <c r="I87" s="43"/>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row>
    <row r="88" spans="1:60" ht="12">
      <c r="A88" s="37">
        <f t="shared" si="3"/>
      </c>
      <c r="B88" s="42"/>
      <c r="C88" s="38">
        <f t="shared" si="4"/>
      </c>
      <c r="D88" s="39">
        <f t="shared" si="5"/>
      </c>
      <c r="E88" s="40">
        <f t="shared" si="6"/>
      </c>
      <c r="F88" s="43"/>
      <c r="G88" s="43"/>
      <c r="H88" s="43"/>
      <c r="I88" s="43"/>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row>
    <row r="89" spans="1:60" ht="12">
      <c r="A89" s="37">
        <f t="shared" si="3"/>
      </c>
      <c r="B89" s="42"/>
      <c r="C89" s="38">
        <f t="shared" si="4"/>
      </c>
      <c r="D89" s="39">
        <f t="shared" si="5"/>
      </c>
      <c r="E89" s="40">
        <f t="shared" si="6"/>
      </c>
      <c r="F89" s="43"/>
      <c r="G89" s="43"/>
      <c r="H89" s="43"/>
      <c r="I89" s="43"/>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row>
    <row r="90" spans="1:60" ht="12">
      <c r="A90" s="37">
        <f t="shared" si="3"/>
      </c>
      <c r="B90" s="42"/>
      <c r="C90" s="38">
        <f t="shared" si="4"/>
      </c>
      <c r="D90" s="39">
        <f t="shared" si="5"/>
      </c>
      <c r="E90" s="40">
        <f t="shared" si="6"/>
      </c>
      <c r="F90" s="43"/>
      <c r="G90" s="43"/>
      <c r="H90" s="43"/>
      <c r="I90" s="43"/>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row>
    <row r="91" spans="1:60" ht="12">
      <c r="A91" s="37">
        <f t="shared" si="3"/>
      </c>
      <c r="B91" s="42"/>
      <c r="C91" s="38">
        <f t="shared" si="4"/>
      </c>
      <c r="D91" s="39">
        <f t="shared" si="5"/>
      </c>
      <c r="E91" s="40">
        <f t="shared" si="6"/>
      </c>
      <c r="F91" s="43"/>
      <c r="G91" s="43"/>
      <c r="H91" s="43"/>
      <c r="I91" s="43"/>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row>
    <row r="92" spans="1:60" ht="12">
      <c r="A92" s="37">
        <f t="shared" si="3"/>
      </c>
      <c r="B92" s="42"/>
      <c r="C92" s="38">
        <f t="shared" si="4"/>
      </c>
      <c r="D92" s="39">
        <f t="shared" si="5"/>
      </c>
      <c r="E92" s="40">
        <f t="shared" si="6"/>
      </c>
      <c r="F92" s="43"/>
      <c r="G92" s="43"/>
      <c r="H92" s="43"/>
      <c r="I92" s="43"/>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row>
    <row r="93" spans="1:60" ht="12">
      <c r="A93" s="37">
        <f aca="true" t="shared" si="7" ref="A93:A156">IF(F93&lt;&gt;"",IF((COUNTIF(L93:BH93,"Muy Bien")+COUNTIF(L93:BH93,"Bien")+COUNTIF(L93:BH93,"Suficiente"))&gt;=$G$15,"SI ","NO ")&amp;(COUNTIF(L93:BH93,"Muy Bien")+COUNTIF(L93:BH93,"Bien")+COUNTIF(L93:BH93,"Suficiente"))&amp;"/"&amp;$E$15,"")</f>
      </c>
      <c r="B93" s="42"/>
      <c r="C93" s="38">
        <f t="shared" si="4"/>
      </c>
      <c r="D93" s="39">
        <f t="shared" si="5"/>
      </c>
      <c r="E93" s="40">
        <f t="shared" si="6"/>
      </c>
      <c r="F93" s="43"/>
      <c r="G93" s="43"/>
      <c r="H93" s="43"/>
      <c r="I93" s="43"/>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row>
    <row r="94" spans="1:60" ht="12">
      <c r="A94" s="37">
        <f t="shared" si="7"/>
      </c>
      <c r="B94" s="42"/>
      <c r="C94" s="38">
        <f t="shared" si="4"/>
      </c>
      <c r="D94" s="39">
        <f t="shared" si="5"/>
      </c>
      <c r="E94" s="40">
        <f t="shared" si="6"/>
      </c>
      <c r="F94" s="43"/>
      <c r="G94" s="43"/>
      <c r="H94" s="43"/>
      <c r="I94" s="43"/>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row>
    <row r="95" spans="1:60" ht="12">
      <c r="A95" s="37">
        <f t="shared" si="7"/>
      </c>
      <c r="B95" s="42"/>
      <c r="C95" s="38">
        <f t="shared" si="4"/>
      </c>
      <c r="D95" s="39">
        <f t="shared" si="5"/>
      </c>
      <c r="E95" s="40">
        <f t="shared" si="6"/>
      </c>
      <c r="F95" s="43"/>
      <c r="G95" s="43"/>
      <c r="H95" s="43"/>
      <c r="I95" s="43"/>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row>
    <row r="96" spans="1:60" ht="12">
      <c r="A96" s="37">
        <f t="shared" si="7"/>
      </c>
      <c r="B96" s="42"/>
      <c r="C96" s="38">
        <f t="shared" si="4"/>
      </c>
      <c r="D96" s="39">
        <f t="shared" si="5"/>
      </c>
      <c r="E96" s="40">
        <f t="shared" si="6"/>
      </c>
      <c r="F96" s="43"/>
      <c r="G96" s="43"/>
      <c r="H96" s="43"/>
      <c r="I96" s="43"/>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row>
    <row r="97" spans="1:60" ht="12">
      <c r="A97" s="37">
        <f t="shared" si="7"/>
      </c>
      <c r="B97" s="42"/>
      <c r="C97" s="38">
        <f t="shared" si="4"/>
      </c>
      <c r="D97" s="39">
        <f t="shared" si="5"/>
      </c>
      <c r="E97" s="40">
        <f t="shared" si="6"/>
      </c>
      <c r="F97" s="43"/>
      <c r="G97" s="43"/>
      <c r="H97" s="43"/>
      <c r="I97" s="43"/>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row>
    <row r="98" spans="1:60" ht="12">
      <c r="A98" s="37">
        <f t="shared" si="7"/>
      </c>
      <c r="B98" s="42"/>
      <c r="C98" s="38">
        <f t="shared" si="4"/>
      </c>
      <c r="D98" s="39">
        <f t="shared" si="5"/>
      </c>
      <c r="E98" s="40">
        <f t="shared" si="6"/>
      </c>
      <c r="F98" s="43"/>
      <c r="G98" s="43"/>
      <c r="H98" s="43"/>
      <c r="I98" s="43"/>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row>
    <row r="99" spans="1:60" ht="12">
      <c r="A99" s="37">
        <f t="shared" si="7"/>
      </c>
      <c r="B99" s="42"/>
      <c r="C99" s="38">
        <f t="shared" si="4"/>
      </c>
      <c r="D99" s="39">
        <f t="shared" si="5"/>
      </c>
      <c r="E99" s="40">
        <f t="shared" si="6"/>
      </c>
      <c r="F99" s="43"/>
      <c r="G99" s="43"/>
      <c r="H99" s="43"/>
      <c r="I99" s="43"/>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row>
    <row r="100" spans="1:60" ht="12">
      <c r="A100" s="37">
        <f t="shared" si="7"/>
      </c>
      <c r="B100" s="42"/>
      <c r="C100" s="38">
        <f t="shared" si="4"/>
      </c>
      <c r="D100" s="39">
        <f t="shared" si="5"/>
      </c>
      <c r="E100" s="40">
        <f t="shared" si="6"/>
      </c>
      <c r="F100" s="43"/>
      <c r="G100" s="43"/>
      <c r="H100" s="43"/>
      <c r="I100" s="43"/>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row>
    <row r="101" spans="1:60" ht="12">
      <c r="A101" s="37">
        <f t="shared" si="7"/>
      </c>
      <c r="B101" s="42"/>
      <c r="C101" s="38">
        <f t="shared" si="4"/>
      </c>
      <c r="D101" s="39">
        <f t="shared" si="5"/>
      </c>
      <c r="E101" s="40">
        <f t="shared" si="6"/>
      </c>
      <c r="F101" s="43"/>
      <c r="G101" s="43"/>
      <c r="H101" s="43"/>
      <c r="I101" s="43"/>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row>
    <row r="102" spans="1:60" ht="12">
      <c r="A102" s="37">
        <f t="shared" si="7"/>
      </c>
      <c r="B102" s="42"/>
      <c r="C102" s="38">
        <f t="shared" si="4"/>
      </c>
      <c r="D102" s="39">
        <f t="shared" si="5"/>
      </c>
      <c r="E102" s="40">
        <f t="shared" si="6"/>
      </c>
      <c r="F102" s="43"/>
      <c r="G102" s="43"/>
      <c r="H102" s="43"/>
      <c r="I102" s="43"/>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row>
    <row r="103" spans="1:60" ht="12">
      <c r="A103" s="37">
        <f t="shared" si="7"/>
      </c>
      <c r="B103" s="42"/>
      <c r="C103" s="38">
        <f t="shared" si="4"/>
      </c>
      <c r="D103" s="39">
        <f t="shared" si="5"/>
      </c>
      <c r="E103" s="40">
        <f t="shared" si="6"/>
      </c>
      <c r="F103" s="43"/>
      <c r="G103" s="43"/>
      <c r="H103" s="43"/>
      <c r="I103" s="43"/>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row>
    <row r="104" spans="1:60" ht="12">
      <c r="A104" s="37">
        <f t="shared" si="7"/>
      </c>
      <c r="B104" s="42"/>
      <c r="C104" s="38">
        <f t="shared" si="4"/>
      </c>
      <c r="D104" s="39">
        <f t="shared" si="5"/>
      </c>
      <c r="E104" s="40">
        <f t="shared" si="6"/>
      </c>
      <c r="F104" s="43"/>
      <c r="G104" s="43"/>
      <c r="H104" s="43"/>
      <c r="I104" s="43"/>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row>
    <row r="105" spans="1:60" ht="12">
      <c r="A105" s="37">
        <f t="shared" si="7"/>
      </c>
      <c r="B105" s="42"/>
      <c r="C105" s="38">
        <f t="shared" si="4"/>
      </c>
      <c r="D105" s="39">
        <f t="shared" si="5"/>
      </c>
      <c r="E105" s="40">
        <f t="shared" si="6"/>
      </c>
      <c r="F105" s="43"/>
      <c r="G105" s="43"/>
      <c r="H105" s="43"/>
      <c r="I105" s="43"/>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row>
    <row r="106" spans="1:60" ht="12">
      <c r="A106" s="37">
        <f t="shared" si="7"/>
      </c>
      <c r="B106" s="42"/>
      <c r="C106" s="38">
        <f t="shared" si="4"/>
      </c>
      <c r="D106" s="39">
        <f t="shared" si="5"/>
      </c>
      <c r="E106" s="40">
        <f t="shared" si="6"/>
      </c>
      <c r="F106" s="43"/>
      <c r="G106" s="43"/>
      <c r="H106" s="43"/>
      <c r="I106" s="43"/>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row>
    <row r="107" spans="1:60" ht="12">
      <c r="A107" s="37">
        <f t="shared" si="7"/>
      </c>
      <c r="B107" s="42"/>
      <c r="C107" s="38">
        <f t="shared" si="4"/>
      </c>
      <c r="D107" s="39">
        <f t="shared" si="5"/>
      </c>
      <c r="E107" s="40">
        <f t="shared" si="6"/>
      </c>
      <c r="F107" s="43"/>
      <c r="G107" s="43"/>
      <c r="H107" s="43"/>
      <c r="I107" s="43"/>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row>
    <row r="108" spans="1:60" ht="12">
      <c r="A108" s="37">
        <f t="shared" si="7"/>
      </c>
      <c r="B108" s="42"/>
      <c r="C108" s="38">
        <f t="shared" si="4"/>
      </c>
      <c r="D108" s="39">
        <f t="shared" si="5"/>
      </c>
      <c r="E108" s="40">
        <f t="shared" si="6"/>
      </c>
      <c r="F108" s="43"/>
      <c r="G108" s="43"/>
      <c r="H108" s="43"/>
      <c r="I108" s="43"/>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row>
    <row r="109" spans="1:60" ht="12">
      <c r="A109" s="37">
        <f t="shared" si="7"/>
      </c>
      <c r="B109" s="42"/>
      <c r="C109" s="38">
        <f t="shared" si="4"/>
      </c>
      <c r="D109" s="39">
        <f t="shared" si="5"/>
      </c>
      <c r="E109" s="40">
        <f t="shared" si="6"/>
      </c>
      <c r="F109" s="43"/>
      <c r="G109" s="43"/>
      <c r="H109" s="43"/>
      <c r="I109" s="43"/>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row>
    <row r="110" spans="1:60" ht="12">
      <c r="A110" s="37">
        <f t="shared" si="7"/>
      </c>
      <c r="B110" s="42"/>
      <c r="C110" s="38">
        <f t="shared" si="4"/>
      </c>
      <c r="D110" s="39">
        <f t="shared" si="5"/>
      </c>
      <c r="E110" s="40">
        <f t="shared" si="6"/>
      </c>
      <c r="F110" s="43"/>
      <c r="G110" s="43"/>
      <c r="H110" s="43"/>
      <c r="I110" s="43"/>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row>
    <row r="111" spans="1:60" ht="12">
      <c r="A111" s="37">
        <f t="shared" si="7"/>
      </c>
      <c r="B111" s="42"/>
      <c r="C111" s="38">
        <f t="shared" si="4"/>
      </c>
      <c r="D111" s="39">
        <f t="shared" si="5"/>
      </c>
      <c r="E111" s="40">
        <f t="shared" si="6"/>
      </c>
      <c r="F111" s="43"/>
      <c r="G111" s="43"/>
      <c r="H111" s="43"/>
      <c r="I111" s="43"/>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row>
    <row r="112" spans="1:60" ht="12">
      <c r="A112" s="37">
        <f t="shared" si="7"/>
      </c>
      <c r="B112" s="42"/>
      <c r="C112" s="38">
        <f t="shared" si="4"/>
      </c>
      <c r="D112" s="39">
        <f t="shared" si="5"/>
      </c>
      <c r="E112" s="40">
        <f t="shared" si="6"/>
      </c>
      <c r="F112" s="43"/>
      <c r="G112" s="43"/>
      <c r="H112" s="43"/>
      <c r="I112" s="43"/>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row>
    <row r="113" spans="1:60" ht="12">
      <c r="A113" s="37">
        <f t="shared" si="7"/>
      </c>
      <c r="B113" s="42"/>
      <c r="C113" s="38">
        <f t="shared" si="4"/>
      </c>
      <c r="D113" s="39">
        <f t="shared" si="5"/>
      </c>
      <c r="E113" s="40">
        <f t="shared" si="6"/>
      </c>
      <c r="F113" s="43"/>
      <c r="G113" s="43"/>
      <c r="H113" s="43"/>
      <c r="I113" s="43"/>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row>
    <row r="114" spans="1:60" ht="12">
      <c r="A114" s="37">
        <f t="shared" si="7"/>
      </c>
      <c r="B114" s="42"/>
      <c r="C114" s="38">
        <f t="shared" si="4"/>
      </c>
      <c r="D114" s="39">
        <f t="shared" si="5"/>
      </c>
      <c r="E114" s="40">
        <f t="shared" si="6"/>
      </c>
      <c r="F114" s="43"/>
      <c r="G114" s="43"/>
      <c r="H114" s="43"/>
      <c r="I114" s="43"/>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row>
    <row r="115" spans="1:60" ht="12">
      <c r="A115" s="37">
        <f t="shared" si="7"/>
      </c>
      <c r="B115" s="42"/>
      <c r="C115" s="38">
        <f t="shared" si="4"/>
      </c>
      <c r="D115" s="39">
        <f t="shared" si="5"/>
      </c>
      <c r="E115" s="40">
        <f t="shared" si="6"/>
      </c>
      <c r="F115" s="43"/>
      <c r="G115" s="43"/>
      <c r="H115" s="43"/>
      <c r="I115" s="43"/>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row>
    <row r="116" spans="1:60" ht="12">
      <c r="A116" s="37">
        <f t="shared" si="7"/>
      </c>
      <c r="B116" s="42"/>
      <c r="C116" s="38">
        <f t="shared" si="4"/>
      </c>
      <c r="D116" s="39">
        <f t="shared" si="5"/>
      </c>
      <c r="E116" s="40">
        <f t="shared" si="6"/>
      </c>
      <c r="F116" s="43"/>
      <c r="G116" s="43"/>
      <c r="H116" s="43"/>
      <c r="I116" s="43"/>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row>
    <row r="117" spans="1:60" ht="12">
      <c r="A117" s="37">
        <f t="shared" si="7"/>
      </c>
      <c r="B117" s="42"/>
      <c r="C117" s="38">
        <f t="shared" si="4"/>
      </c>
      <c r="D117" s="39">
        <f t="shared" si="5"/>
      </c>
      <c r="E117" s="40">
        <f t="shared" si="6"/>
      </c>
      <c r="F117" s="43"/>
      <c r="G117" s="43"/>
      <c r="H117" s="43"/>
      <c r="I117" s="43"/>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row>
    <row r="118" spans="1:60" ht="12">
      <c r="A118" s="37">
        <f t="shared" si="7"/>
      </c>
      <c r="B118" s="42"/>
      <c r="C118" s="38">
        <f t="shared" si="4"/>
      </c>
      <c r="D118" s="39">
        <f t="shared" si="5"/>
      </c>
      <c r="E118" s="40">
        <f t="shared" si="6"/>
      </c>
      <c r="F118" s="43"/>
      <c r="G118" s="43"/>
      <c r="H118" s="43"/>
      <c r="I118" s="43"/>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row>
    <row r="119" spans="1:60" ht="12">
      <c r="A119" s="37">
        <f t="shared" si="7"/>
      </c>
      <c r="B119" s="42"/>
      <c r="C119" s="38">
        <f t="shared" si="4"/>
      </c>
      <c r="D119" s="39">
        <f t="shared" si="5"/>
      </c>
      <c r="E119" s="40">
        <f t="shared" si="6"/>
      </c>
      <c r="F119" s="43"/>
      <c r="G119" s="43"/>
      <c r="H119" s="43"/>
      <c r="I119" s="43"/>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row>
    <row r="120" spans="1:60" ht="12">
      <c r="A120" s="37">
        <f t="shared" si="7"/>
      </c>
      <c r="B120" s="42"/>
      <c r="C120" s="38">
        <f t="shared" si="4"/>
      </c>
      <c r="D120" s="39">
        <f t="shared" si="5"/>
      </c>
      <c r="E120" s="40">
        <f t="shared" si="6"/>
      </c>
      <c r="F120" s="43"/>
      <c r="G120" s="43"/>
      <c r="H120" s="43"/>
      <c r="I120" s="43"/>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row>
    <row r="121" spans="1:60" ht="12">
      <c r="A121" s="37">
        <f t="shared" si="7"/>
      </c>
      <c r="B121" s="42"/>
      <c r="C121" s="38">
        <f t="shared" si="4"/>
      </c>
      <c r="D121" s="39">
        <f t="shared" si="5"/>
      </c>
      <c r="E121" s="40">
        <f t="shared" si="6"/>
      </c>
      <c r="F121" s="43"/>
      <c r="G121" s="43"/>
      <c r="H121" s="43"/>
      <c r="I121" s="43"/>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row>
    <row r="122" spans="1:60" ht="12">
      <c r="A122" s="37">
        <f t="shared" si="7"/>
      </c>
      <c r="B122" s="42"/>
      <c r="C122" s="38">
        <f t="shared" si="4"/>
      </c>
      <c r="D122" s="39">
        <f t="shared" si="5"/>
      </c>
      <c r="E122" s="40">
        <f t="shared" si="6"/>
      </c>
      <c r="F122" s="43"/>
      <c r="G122" s="43"/>
      <c r="H122" s="43"/>
      <c r="I122" s="43"/>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row>
    <row r="123" spans="1:60" ht="12">
      <c r="A123" s="37">
        <f t="shared" si="7"/>
      </c>
      <c r="B123" s="42"/>
      <c r="C123" s="38">
        <f t="shared" si="4"/>
      </c>
      <c r="D123" s="39">
        <f t="shared" si="5"/>
      </c>
      <c r="E123" s="40">
        <f t="shared" si="6"/>
      </c>
      <c r="F123" s="43"/>
      <c r="G123" s="43"/>
      <c r="H123" s="43"/>
      <c r="I123" s="43"/>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row>
    <row r="124" spans="1:60" ht="12">
      <c r="A124" s="37">
        <f t="shared" si="7"/>
      </c>
      <c r="B124" s="42"/>
      <c r="C124" s="38">
        <f t="shared" si="4"/>
      </c>
      <c r="D124" s="39">
        <f t="shared" si="5"/>
      </c>
      <c r="E124" s="40">
        <f t="shared" si="6"/>
      </c>
      <c r="F124" s="43"/>
      <c r="G124" s="43"/>
      <c r="H124" s="43"/>
      <c r="I124" s="43"/>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row>
    <row r="125" spans="1:60" ht="12">
      <c r="A125" s="37">
        <f t="shared" si="7"/>
      </c>
      <c r="B125" s="42"/>
      <c r="C125" s="38">
        <f t="shared" si="4"/>
      </c>
      <c r="D125" s="39">
        <f t="shared" si="5"/>
      </c>
      <c r="E125" s="40">
        <f t="shared" si="6"/>
      </c>
      <c r="F125" s="43"/>
      <c r="G125" s="43"/>
      <c r="H125" s="43"/>
      <c r="I125" s="43"/>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row>
    <row r="126" spans="1:60" ht="12">
      <c r="A126" s="37">
        <f t="shared" si="7"/>
      </c>
      <c r="B126" s="42"/>
      <c r="C126" s="38">
        <f t="shared" si="4"/>
      </c>
      <c r="D126" s="39">
        <f t="shared" si="5"/>
      </c>
      <c r="E126" s="40">
        <f t="shared" si="6"/>
      </c>
      <c r="F126" s="43"/>
      <c r="G126" s="43"/>
      <c r="H126" s="43"/>
      <c r="I126" s="43"/>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row>
    <row r="127" spans="1:60" ht="12">
      <c r="A127" s="37">
        <f t="shared" si="7"/>
      </c>
      <c r="B127" s="42"/>
      <c r="C127" s="38">
        <f t="shared" si="4"/>
      </c>
      <c r="D127" s="39">
        <f t="shared" si="5"/>
      </c>
      <c r="E127" s="40">
        <f t="shared" si="6"/>
      </c>
      <c r="F127" s="43"/>
      <c r="G127" s="43"/>
      <c r="H127" s="43"/>
      <c r="I127" s="43"/>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row>
    <row r="128" spans="1:60" ht="12">
      <c r="A128" s="37">
        <f t="shared" si="7"/>
      </c>
      <c r="B128" s="42"/>
      <c r="C128" s="38">
        <f t="shared" si="4"/>
      </c>
      <c r="D128" s="39">
        <f t="shared" si="5"/>
      </c>
      <c r="E128" s="40">
        <f t="shared" si="6"/>
      </c>
      <c r="F128" s="43"/>
      <c r="G128" s="43"/>
      <c r="H128" s="43"/>
      <c r="I128" s="43"/>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row>
    <row r="129" spans="1:60" ht="12">
      <c r="A129" s="37">
        <f t="shared" si="7"/>
      </c>
      <c r="B129" s="42"/>
      <c r="C129" s="38">
        <f t="shared" si="4"/>
      </c>
      <c r="D129" s="39">
        <f t="shared" si="5"/>
      </c>
      <c r="E129" s="40">
        <f t="shared" si="6"/>
      </c>
      <c r="F129" s="43"/>
      <c r="G129" s="43"/>
      <c r="H129" s="43"/>
      <c r="I129" s="43"/>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row>
    <row r="130" spans="1:60" ht="12">
      <c r="A130" s="37">
        <f t="shared" si="7"/>
      </c>
      <c r="B130" s="42"/>
      <c r="C130" s="38">
        <f t="shared" si="4"/>
      </c>
      <c r="D130" s="39">
        <f t="shared" si="5"/>
      </c>
      <c r="E130" s="40">
        <f t="shared" si="6"/>
      </c>
      <c r="F130" s="43"/>
      <c r="G130" s="43"/>
      <c r="H130" s="43"/>
      <c r="I130" s="43"/>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row>
    <row r="131" spans="1:60" ht="12">
      <c r="A131" s="37">
        <f t="shared" si="7"/>
      </c>
      <c r="B131" s="42"/>
      <c r="C131" s="38">
        <f t="shared" si="4"/>
      </c>
      <c r="D131" s="39">
        <f t="shared" si="5"/>
      </c>
      <c r="E131" s="40">
        <f t="shared" si="6"/>
      </c>
      <c r="F131" s="43"/>
      <c r="G131" s="43"/>
      <c r="H131" s="43"/>
      <c r="I131" s="43"/>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row>
    <row r="132" spans="1:60" ht="12">
      <c r="A132" s="37">
        <f t="shared" si="7"/>
      </c>
      <c r="B132" s="42"/>
      <c r="C132" s="38">
        <f t="shared" si="4"/>
      </c>
      <c r="D132" s="39">
        <f t="shared" si="5"/>
      </c>
      <c r="E132" s="40">
        <f t="shared" si="6"/>
      </c>
      <c r="F132" s="43"/>
      <c r="G132" s="43"/>
      <c r="H132" s="43"/>
      <c r="I132" s="43"/>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row>
    <row r="133" spans="1:60" ht="12">
      <c r="A133" s="37">
        <f t="shared" si="7"/>
      </c>
      <c r="B133" s="42"/>
      <c r="C133" s="38">
        <f t="shared" si="4"/>
      </c>
      <c r="D133" s="39">
        <f t="shared" si="5"/>
      </c>
      <c r="E133" s="40">
        <f t="shared" si="6"/>
      </c>
      <c r="F133" s="43"/>
      <c r="G133" s="43"/>
      <c r="H133" s="43"/>
      <c r="I133" s="43"/>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row>
    <row r="134" spans="1:60" ht="12">
      <c r="A134" s="37">
        <f t="shared" si="7"/>
      </c>
      <c r="B134" s="42"/>
      <c r="C134" s="38">
        <f t="shared" si="4"/>
      </c>
      <c r="D134" s="39">
        <f t="shared" si="5"/>
      </c>
      <c r="E134" s="40">
        <f t="shared" si="6"/>
      </c>
      <c r="F134" s="43"/>
      <c r="G134" s="43"/>
      <c r="H134" s="43"/>
      <c r="I134" s="43"/>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row>
    <row r="135" spans="1:60" ht="12">
      <c r="A135" s="37">
        <f t="shared" si="7"/>
      </c>
      <c r="B135" s="42"/>
      <c r="C135" s="38">
        <f t="shared" si="4"/>
      </c>
      <c r="D135" s="39">
        <f t="shared" si="5"/>
      </c>
      <c r="E135" s="40">
        <f t="shared" si="6"/>
      </c>
      <c r="F135" s="43"/>
      <c r="G135" s="43"/>
      <c r="H135" s="43"/>
      <c r="I135" s="43"/>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row>
    <row r="136" spans="1:60" ht="12">
      <c r="A136" s="37">
        <f t="shared" si="7"/>
      </c>
      <c r="B136" s="42"/>
      <c r="C136" s="38">
        <f t="shared" si="4"/>
      </c>
      <c r="D136" s="39">
        <f t="shared" si="5"/>
      </c>
      <c r="E136" s="40">
        <f t="shared" si="6"/>
      </c>
      <c r="F136" s="43"/>
      <c r="G136" s="43"/>
      <c r="H136" s="43"/>
      <c r="I136" s="43"/>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row>
    <row r="137" spans="1:60" ht="12">
      <c r="A137" s="37">
        <f t="shared" si="7"/>
      </c>
      <c r="B137" s="42"/>
      <c r="C137" s="38">
        <f t="shared" si="4"/>
      </c>
      <c r="D137" s="39">
        <f t="shared" si="5"/>
      </c>
      <c r="E137" s="40">
        <f t="shared" si="6"/>
      </c>
      <c r="F137" s="43"/>
      <c r="G137" s="43"/>
      <c r="H137" s="43"/>
      <c r="I137" s="43"/>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row>
    <row r="138" spans="1:60" ht="12">
      <c r="A138" s="37">
        <f t="shared" si="7"/>
      </c>
      <c r="B138" s="42"/>
      <c r="C138" s="38">
        <f t="shared" si="4"/>
      </c>
      <c r="D138" s="39">
        <f t="shared" si="5"/>
      </c>
      <c r="E138" s="40">
        <f t="shared" si="6"/>
      </c>
      <c r="F138" s="43"/>
      <c r="G138" s="43"/>
      <c r="H138" s="43"/>
      <c r="I138" s="43"/>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row>
    <row r="139" spans="1:60" ht="12">
      <c r="A139" s="37">
        <f t="shared" si="7"/>
      </c>
      <c r="B139" s="42"/>
      <c r="C139" s="38">
        <f t="shared" si="4"/>
      </c>
      <c r="D139" s="39">
        <f t="shared" si="5"/>
      </c>
      <c r="E139" s="40">
        <f t="shared" si="6"/>
      </c>
      <c r="F139" s="43"/>
      <c r="G139" s="43"/>
      <c r="H139" s="43"/>
      <c r="I139" s="43"/>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row>
    <row r="140" spans="1:60" ht="12">
      <c r="A140" s="37">
        <f t="shared" si="7"/>
      </c>
      <c r="B140" s="42"/>
      <c r="C140" s="38">
        <f t="shared" si="4"/>
      </c>
      <c r="D140" s="39">
        <f t="shared" si="5"/>
      </c>
      <c r="E140" s="40">
        <f t="shared" si="6"/>
      </c>
      <c r="F140" s="43"/>
      <c r="G140" s="43"/>
      <c r="H140" s="43"/>
      <c r="I140" s="43"/>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row>
    <row r="141" spans="1:60" ht="12">
      <c r="A141" s="37">
        <f t="shared" si="7"/>
      </c>
      <c r="B141" s="42"/>
      <c r="C141" s="38">
        <f t="shared" si="4"/>
      </c>
      <c r="D141" s="39">
        <f t="shared" si="5"/>
      </c>
      <c r="E141" s="40">
        <f t="shared" si="6"/>
      </c>
      <c r="F141" s="43"/>
      <c r="G141" s="43"/>
      <c r="H141" s="43"/>
      <c r="I141" s="43"/>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row>
    <row r="142" spans="1:60" ht="12">
      <c r="A142" s="37">
        <f t="shared" si="7"/>
      </c>
      <c r="B142" s="42"/>
      <c r="C142" s="38">
        <f t="shared" si="4"/>
      </c>
      <c r="D142" s="39">
        <f t="shared" si="5"/>
      </c>
      <c r="E142" s="40">
        <f t="shared" si="6"/>
      </c>
      <c r="F142" s="43"/>
      <c r="G142" s="43"/>
      <c r="H142" s="43"/>
      <c r="I142" s="43"/>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row>
    <row r="143" spans="1:60" ht="12">
      <c r="A143" s="37">
        <f t="shared" si="7"/>
      </c>
      <c r="B143" s="42"/>
      <c r="C143" s="38">
        <f t="shared" si="4"/>
      </c>
      <c r="D143" s="39">
        <f t="shared" si="5"/>
      </c>
      <c r="E143" s="40">
        <f t="shared" si="6"/>
      </c>
      <c r="F143" s="43"/>
      <c r="G143" s="43"/>
      <c r="H143" s="43"/>
      <c r="I143" s="43"/>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row>
    <row r="144" spans="1:60" ht="12">
      <c r="A144" s="37">
        <f t="shared" si="7"/>
      </c>
      <c r="B144" s="42"/>
      <c r="C144" s="38">
        <f t="shared" si="4"/>
      </c>
      <c r="D144" s="39">
        <f t="shared" si="5"/>
      </c>
      <c r="E144" s="40">
        <f t="shared" si="6"/>
      </c>
      <c r="F144" s="43"/>
      <c r="G144" s="43"/>
      <c r="H144" s="43"/>
      <c r="I144" s="43"/>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row>
    <row r="145" spans="1:60" ht="12">
      <c r="A145" s="37">
        <f t="shared" si="7"/>
      </c>
      <c r="B145" s="42"/>
      <c r="C145" s="38">
        <f aca="true" t="shared" si="8" ref="C145:C208">IF(B145&lt;&gt;"",IF(T(B145)="",IF(AND(T($C$15)="",$C$15&lt;&gt;""),IF(B145/$C$15&lt;=100%,B145/$C$15,"No puede haber un porcentaje mayor a 100% ("&amp;B145/$C$15*100&amp;"%)"),"Ingrese Calificación Máxima"),"------"),"")</f>
      </c>
      <c r="D145" s="39">
        <f aca="true" t="shared" si="9" ref="D145:D208">IF(LEFT(A145,5)="NO 0/","Este alumno no debería figurar en esta planilla","")</f>
      </c>
      <c r="E145" s="40">
        <f aca="true" t="shared" si="10" ref="E145:E208">IF(F145&lt;&gt;"",IF(LEFT(A145,2)="SI",IF(AND(T(C145)="",C145&lt;&gt;"",C145&gt;=$I$15),"SI",IF(OR($I$15=0,T($I$15)&lt;&gt;""),"SI","NO")),IF(AND(T(C145)="",C145&lt;&gt;"",C145&gt;=$I$15),"NO, por asistencia","NO")),"")</f>
      </c>
      <c r="F145" s="43"/>
      <c r="G145" s="43"/>
      <c r="H145" s="43"/>
      <c r="I145" s="43"/>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row>
    <row r="146" spans="1:60" ht="12">
      <c r="A146" s="37">
        <f t="shared" si="7"/>
      </c>
      <c r="B146" s="42"/>
      <c r="C146" s="38">
        <f t="shared" si="8"/>
      </c>
      <c r="D146" s="39">
        <f t="shared" si="9"/>
      </c>
      <c r="E146" s="40">
        <f t="shared" si="10"/>
      </c>
      <c r="F146" s="43"/>
      <c r="G146" s="43"/>
      <c r="H146" s="43"/>
      <c r="I146" s="43"/>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row>
    <row r="147" spans="1:60" ht="12">
      <c r="A147" s="37">
        <f t="shared" si="7"/>
      </c>
      <c r="B147" s="42"/>
      <c r="C147" s="38">
        <f t="shared" si="8"/>
      </c>
      <c r="D147" s="39">
        <f t="shared" si="9"/>
      </c>
      <c r="E147" s="40">
        <f t="shared" si="10"/>
      </c>
      <c r="F147" s="43"/>
      <c r="G147" s="43"/>
      <c r="H147" s="43"/>
      <c r="I147" s="43"/>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row>
    <row r="148" spans="1:60" ht="12">
      <c r="A148" s="37">
        <f t="shared" si="7"/>
      </c>
      <c r="B148" s="42"/>
      <c r="C148" s="38">
        <f t="shared" si="8"/>
      </c>
      <c r="D148" s="39">
        <f t="shared" si="9"/>
      </c>
      <c r="E148" s="40">
        <f t="shared" si="10"/>
      </c>
      <c r="F148" s="43"/>
      <c r="G148" s="43"/>
      <c r="H148" s="43"/>
      <c r="I148" s="43"/>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row>
    <row r="149" spans="1:60" ht="12">
      <c r="A149" s="37">
        <f t="shared" si="7"/>
      </c>
      <c r="B149" s="42"/>
      <c r="C149" s="38">
        <f t="shared" si="8"/>
      </c>
      <c r="D149" s="39">
        <f t="shared" si="9"/>
      </c>
      <c r="E149" s="40">
        <f t="shared" si="10"/>
      </c>
      <c r="F149" s="43"/>
      <c r="G149" s="43"/>
      <c r="H149" s="43"/>
      <c r="I149" s="43"/>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row>
    <row r="150" spans="1:60" ht="12">
      <c r="A150" s="37">
        <f t="shared" si="7"/>
      </c>
      <c r="B150" s="42"/>
      <c r="C150" s="38">
        <f t="shared" si="8"/>
      </c>
      <c r="D150" s="39">
        <f t="shared" si="9"/>
      </c>
      <c r="E150" s="40">
        <f t="shared" si="10"/>
      </c>
      <c r="F150" s="43"/>
      <c r="G150" s="43"/>
      <c r="H150" s="43"/>
      <c r="I150" s="43"/>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row>
    <row r="151" spans="1:60" ht="12">
      <c r="A151" s="37">
        <f t="shared" si="7"/>
      </c>
      <c r="B151" s="42"/>
      <c r="C151" s="38">
        <f t="shared" si="8"/>
      </c>
      <c r="D151" s="39">
        <f t="shared" si="9"/>
      </c>
      <c r="E151" s="40">
        <f t="shared" si="10"/>
      </c>
      <c r="F151" s="43"/>
      <c r="G151" s="43"/>
      <c r="H151" s="43"/>
      <c r="I151" s="43"/>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row>
    <row r="152" spans="1:60" ht="12">
      <c r="A152" s="37">
        <f t="shared" si="7"/>
      </c>
      <c r="B152" s="42"/>
      <c r="C152" s="38">
        <f t="shared" si="8"/>
      </c>
      <c r="D152" s="39">
        <f t="shared" si="9"/>
      </c>
      <c r="E152" s="40">
        <f t="shared" si="10"/>
      </c>
      <c r="F152" s="43"/>
      <c r="G152" s="43"/>
      <c r="H152" s="43"/>
      <c r="I152" s="43"/>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row>
    <row r="153" spans="1:60" ht="12">
      <c r="A153" s="37">
        <f t="shared" si="7"/>
      </c>
      <c r="B153" s="42"/>
      <c r="C153" s="38">
        <f t="shared" si="8"/>
      </c>
      <c r="D153" s="39">
        <f t="shared" si="9"/>
      </c>
      <c r="E153" s="40">
        <f t="shared" si="10"/>
      </c>
      <c r="F153" s="43"/>
      <c r="G153" s="43"/>
      <c r="H153" s="43"/>
      <c r="I153" s="43"/>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row>
    <row r="154" spans="1:60" ht="12">
      <c r="A154" s="37">
        <f t="shared" si="7"/>
      </c>
      <c r="B154" s="42"/>
      <c r="C154" s="38">
        <f t="shared" si="8"/>
      </c>
      <c r="D154" s="39">
        <f t="shared" si="9"/>
      </c>
      <c r="E154" s="40">
        <f t="shared" si="10"/>
      </c>
      <c r="F154" s="43"/>
      <c r="G154" s="43"/>
      <c r="H154" s="43"/>
      <c r="I154" s="43"/>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row>
    <row r="155" spans="1:60" ht="12">
      <c r="A155" s="37">
        <f t="shared" si="7"/>
      </c>
      <c r="B155" s="42"/>
      <c r="C155" s="38">
        <f t="shared" si="8"/>
      </c>
      <c r="D155" s="39">
        <f t="shared" si="9"/>
      </c>
      <c r="E155" s="40">
        <f t="shared" si="10"/>
      </c>
      <c r="F155" s="43"/>
      <c r="G155" s="43"/>
      <c r="H155" s="43"/>
      <c r="I155" s="43"/>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row>
    <row r="156" spans="1:60" ht="12">
      <c r="A156" s="37">
        <f t="shared" si="7"/>
      </c>
      <c r="B156" s="42"/>
      <c r="C156" s="38">
        <f t="shared" si="8"/>
      </c>
      <c r="D156" s="39">
        <f t="shared" si="9"/>
      </c>
      <c r="E156" s="40">
        <f t="shared" si="10"/>
      </c>
      <c r="F156" s="43"/>
      <c r="G156" s="43"/>
      <c r="H156" s="43"/>
      <c r="I156" s="43"/>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row>
    <row r="157" spans="1:60" ht="12">
      <c r="A157" s="37">
        <f aca="true" t="shared" si="11" ref="A157:A220">IF(F157&lt;&gt;"",IF((COUNTIF(L157:BH157,"Muy Bien")+COUNTIF(L157:BH157,"Bien")+COUNTIF(L157:BH157,"Suficiente"))&gt;=$G$15,"SI ","NO ")&amp;(COUNTIF(L157:BH157,"Muy Bien")+COUNTIF(L157:BH157,"Bien")+COUNTIF(L157:BH157,"Suficiente"))&amp;"/"&amp;$E$15,"")</f>
      </c>
      <c r="B157" s="42"/>
      <c r="C157" s="38">
        <f t="shared" si="8"/>
      </c>
      <c r="D157" s="39">
        <f t="shared" si="9"/>
      </c>
      <c r="E157" s="40">
        <f t="shared" si="10"/>
      </c>
      <c r="F157" s="43"/>
      <c r="G157" s="43"/>
      <c r="H157" s="43"/>
      <c r="I157" s="43"/>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row>
    <row r="158" spans="1:60" ht="12">
      <c r="A158" s="37">
        <f t="shared" si="11"/>
      </c>
      <c r="B158" s="42"/>
      <c r="C158" s="38">
        <f t="shared" si="8"/>
      </c>
      <c r="D158" s="39">
        <f t="shared" si="9"/>
      </c>
      <c r="E158" s="40">
        <f t="shared" si="10"/>
      </c>
      <c r="F158" s="43"/>
      <c r="G158" s="43"/>
      <c r="H158" s="43"/>
      <c r="I158" s="43"/>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row>
    <row r="159" spans="1:60" ht="12">
      <c r="A159" s="37">
        <f t="shared" si="11"/>
      </c>
      <c r="B159" s="42"/>
      <c r="C159" s="38">
        <f t="shared" si="8"/>
      </c>
      <c r="D159" s="39">
        <f t="shared" si="9"/>
      </c>
      <c r="E159" s="40">
        <f t="shared" si="10"/>
      </c>
      <c r="F159" s="43"/>
      <c r="G159" s="43"/>
      <c r="H159" s="43"/>
      <c r="I159" s="43"/>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row>
    <row r="160" spans="1:60" ht="12">
      <c r="A160" s="37">
        <f t="shared" si="11"/>
      </c>
      <c r="B160" s="42"/>
      <c r="C160" s="38">
        <f t="shared" si="8"/>
      </c>
      <c r="D160" s="39">
        <f t="shared" si="9"/>
      </c>
      <c r="E160" s="40">
        <f t="shared" si="10"/>
      </c>
      <c r="F160" s="43"/>
      <c r="G160" s="43"/>
      <c r="H160" s="43"/>
      <c r="I160" s="43"/>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row>
    <row r="161" spans="1:60" ht="12">
      <c r="A161" s="37">
        <f t="shared" si="11"/>
      </c>
      <c r="B161" s="42"/>
      <c r="C161" s="38">
        <f t="shared" si="8"/>
      </c>
      <c r="D161" s="39">
        <f t="shared" si="9"/>
      </c>
      <c r="E161" s="40">
        <f t="shared" si="10"/>
      </c>
      <c r="F161" s="43"/>
      <c r="G161" s="43"/>
      <c r="H161" s="43"/>
      <c r="I161" s="43"/>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row>
    <row r="162" spans="1:60" ht="12">
      <c r="A162" s="37">
        <f t="shared" si="11"/>
      </c>
      <c r="B162" s="42"/>
      <c r="C162" s="38">
        <f t="shared" si="8"/>
      </c>
      <c r="D162" s="39">
        <f t="shared" si="9"/>
      </c>
      <c r="E162" s="40">
        <f t="shared" si="10"/>
      </c>
      <c r="F162" s="43"/>
      <c r="G162" s="43"/>
      <c r="H162" s="43"/>
      <c r="I162" s="43"/>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row>
    <row r="163" spans="1:60" ht="12">
      <c r="A163" s="37">
        <f t="shared" si="11"/>
      </c>
      <c r="B163" s="42"/>
      <c r="C163" s="38">
        <f t="shared" si="8"/>
      </c>
      <c r="D163" s="39">
        <f t="shared" si="9"/>
      </c>
      <c r="E163" s="40">
        <f t="shared" si="10"/>
      </c>
      <c r="F163" s="43"/>
      <c r="G163" s="43"/>
      <c r="H163" s="43"/>
      <c r="I163" s="43"/>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row>
    <row r="164" spans="1:60" ht="12">
      <c r="A164" s="37">
        <f t="shared" si="11"/>
      </c>
      <c r="B164" s="42"/>
      <c r="C164" s="38">
        <f t="shared" si="8"/>
      </c>
      <c r="D164" s="39">
        <f t="shared" si="9"/>
      </c>
      <c r="E164" s="40">
        <f t="shared" si="10"/>
      </c>
      <c r="F164" s="43"/>
      <c r="G164" s="43"/>
      <c r="H164" s="43"/>
      <c r="I164" s="43"/>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row>
    <row r="165" spans="1:60" ht="12">
      <c r="A165" s="37">
        <f t="shared" si="11"/>
      </c>
      <c r="B165" s="42"/>
      <c r="C165" s="38">
        <f t="shared" si="8"/>
      </c>
      <c r="D165" s="39">
        <f t="shared" si="9"/>
      </c>
      <c r="E165" s="40">
        <f t="shared" si="10"/>
      </c>
      <c r="F165" s="43"/>
      <c r="G165" s="43"/>
      <c r="H165" s="43"/>
      <c r="I165" s="43"/>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row>
    <row r="166" spans="1:60" ht="12">
      <c r="A166" s="37">
        <f t="shared" si="11"/>
      </c>
      <c r="B166" s="42"/>
      <c r="C166" s="38">
        <f t="shared" si="8"/>
      </c>
      <c r="D166" s="39">
        <f t="shared" si="9"/>
      </c>
      <c r="E166" s="40">
        <f t="shared" si="10"/>
      </c>
      <c r="F166" s="43"/>
      <c r="G166" s="43"/>
      <c r="H166" s="43"/>
      <c r="I166" s="43"/>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row>
    <row r="167" spans="1:60" ht="12">
      <c r="A167" s="37">
        <f t="shared" si="11"/>
      </c>
      <c r="B167" s="42"/>
      <c r="C167" s="38">
        <f t="shared" si="8"/>
      </c>
      <c r="D167" s="39">
        <f t="shared" si="9"/>
      </c>
      <c r="E167" s="40">
        <f t="shared" si="10"/>
      </c>
      <c r="F167" s="43"/>
      <c r="G167" s="43"/>
      <c r="H167" s="43"/>
      <c r="I167" s="43"/>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row>
    <row r="168" spans="1:60" ht="12">
      <c r="A168" s="37">
        <f t="shared" si="11"/>
      </c>
      <c r="B168" s="42"/>
      <c r="C168" s="38">
        <f t="shared" si="8"/>
      </c>
      <c r="D168" s="39">
        <f t="shared" si="9"/>
      </c>
      <c r="E168" s="40">
        <f t="shared" si="10"/>
      </c>
      <c r="F168" s="43"/>
      <c r="G168" s="43"/>
      <c r="H168" s="43"/>
      <c r="I168" s="43"/>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row>
    <row r="169" spans="1:60" ht="12">
      <c r="A169" s="37">
        <f t="shared" si="11"/>
      </c>
      <c r="B169" s="42"/>
      <c r="C169" s="38">
        <f t="shared" si="8"/>
      </c>
      <c r="D169" s="39">
        <f t="shared" si="9"/>
      </c>
      <c r="E169" s="40">
        <f t="shared" si="10"/>
      </c>
      <c r="F169" s="43"/>
      <c r="G169" s="43"/>
      <c r="H169" s="43"/>
      <c r="I169" s="43"/>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row>
    <row r="170" spans="1:60" ht="12">
      <c r="A170" s="37">
        <f t="shared" si="11"/>
      </c>
      <c r="B170" s="42"/>
      <c r="C170" s="38">
        <f t="shared" si="8"/>
      </c>
      <c r="D170" s="39">
        <f t="shared" si="9"/>
      </c>
      <c r="E170" s="40">
        <f t="shared" si="10"/>
      </c>
      <c r="F170" s="43"/>
      <c r="G170" s="43"/>
      <c r="H170" s="43"/>
      <c r="I170" s="43"/>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row>
    <row r="171" spans="1:60" ht="12">
      <c r="A171" s="37">
        <f t="shared" si="11"/>
      </c>
      <c r="B171" s="42"/>
      <c r="C171" s="38">
        <f t="shared" si="8"/>
      </c>
      <c r="D171" s="39">
        <f t="shared" si="9"/>
      </c>
      <c r="E171" s="40">
        <f t="shared" si="10"/>
      </c>
      <c r="F171" s="43"/>
      <c r="G171" s="43"/>
      <c r="H171" s="43"/>
      <c r="I171" s="43"/>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row>
    <row r="172" spans="1:60" ht="12">
      <c r="A172" s="37">
        <f t="shared" si="11"/>
      </c>
      <c r="B172" s="42"/>
      <c r="C172" s="38">
        <f t="shared" si="8"/>
      </c>
      <c r="D172" s="39">
        <f t="shared" si="9"/>
      </c>
      <c r="E172" s="40">
        <f t="shared" si="10"/>
      </c>
      <c r="F172" s="43"/>
      <c r="G172" s="43"/>
      <c r="H172" s="43"/>
      <c r="I172" s="43"/>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row>
    <row r="173" spans="1:60" ht="12">
      <c r="A173" s="37">
        <f t="shared" si="11"/>
      </c>
      <c r="B173" s="42"/>
      <c r="C173" s="38">
        <f t="shared" si="8"/>
      </c>
      <c r="D173" s="39">
        <f t="shared" si="9"/>
      </c>
      <c r="E173" s="40">
        <f t="shared" si="10"/>
      </c>
      <c r="F173" s="43"/>
      <c r="G173" s="43"/>
      <c r="H173" s="43"/>
      <c r="I173" s="43"/>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row>
    <row r="174" spans="1:60" ht="12">
      <c r="A174" s="37">
        <f t="shared" si="11"/>
      </c>
      <c r="B174" s="42"/>
      <c r="C174" s="38">
        <f t="shared" si="8"/>
      </c>
      <c r="D174" s="39">
        <f t="shared" si="9"/>
      </c>
      <c r="E174" s="40">
        <f t="shared" si="10"/>
      </c>
      <c r="F174" s="43"/>
      <c r="G174" s="43"/>
      <c r="H174" s="43"/>
      <c r="I174" s="43"/>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row>
    <row r="175" spans="1:60" ht="12">
      <c r="A175" s="37">
        <f t="shared" si="11"/>
      </c>
      <c r="B175" s="42"/>
      <c r="C175" s="38">
        <f t="shared" si="8"/>
      </c>
      <c r="D175" s="39">
        <f t="shared" si="9"/>
      </c>
      <c r="E175" s="40">
        <f t="shared" si="10"/>
      </c>
      <c r="F175" s="43"/>
      <c r="G175" s="43"/>
      <c r="H175" s="43"/>
      <c r="I175" s="43"/>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row>
    <row r="176" spans="1:60" ht="12">
      <c r="A176" s="37">
        <f t="shared" si="11"/>
      </c>
      <c r="B176" s="42"/>
      <c r="C176" s="38">
        <f t="shared" si="8"/>
      </c>
      <c r="D176" s="39">
        <f t="shared" si="9"/>
      </c>
      <c r="E176" s="40">
        <f t="shared" si="10"/>
      </c>
      <c r="F176" s="43"/>
      <c r="G176" s="43"/>
      <c r="H176" s="43"/>
      <c r="I176" s="43"/>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row>
    <row r="177" spans="1:60" ht="12">
      <c r="A177" s="37">
        <f t="shared" si="11"/>
      </c>
      <c r="B177" s="42"/>
      <c r="C177" s="38">
        <f t="shared" si="8"/>
      </c>
      <c r="D177" s="39">
        <f t="shared" si="9"/>
      </c>
      <c r="E177" s="40">
        <f t="shared" si="10"/>
      </c>
      <c r="F177" s="43"/>
      <c r="G177" s="43"/>
      <c r="H177" s="43"/>
      <c r="I177" s="43"/>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row>
    <row r="178" spans="1:60" ht="12">
      <c r="A178" s="37">
        <f t="shared" si="11"/>
      </c>
      <c r="B178" s="42"/>
      <c r="C178" s="38">
        <f t="shared" si="8"/>
      </c>
      <c r="D178" s="39">
        <f t="shared" si="9"/>
      </c>
      <c r="E178" s="40">
        <f t="shared" si="10"/>
      </c>
      <c r="F178" s="43"/>
      <c r="G178" s="43"/>
      <c r="H178" s="43"/>
      <c r="I178" s="43"/>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row>
    <row r="179" spans="1:60" ht="12">
      <c r="A179" s="37">
        <f t="shared" si="11"/>
      </c>
      <c r="B179" s="42"/>
      <c r="C179" s="38">
        <f t="shared" si="8"/>
      </c>
      <c r="D179" s="39">
        <f t="shared" si="9"/>
      </c>
      <c r="E179" s="40">
        <f t="shared" si="10"/>
      </c>
      <c r="F179" s="43"/>
      <c r="G179" s="43"/>
      <c r="H179" s="43"/>
      <c r="I179" s="43"/>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row>
    <row r="180" spans="1:60" ht="12">
      <c r="A180" s="37">
        <f t="shared" si="11"/>
      </c>
      <c r="B180" s="42"/>
      <c r="C180" s="38">
        <f t="shared" si="8"/>
      </c>
      <c r="D180" s="39">
        <f t="shared" si="9"/>
      </c>
      <c r="E180" s="40">
        <f t="shared" si="10"/>
      </c>
      <c r="F180" s="43"/>
      <c r="G180" s="43"/>
      <c r="H180" s="43"/>
      <c r="I180" s="43"/>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row>
    <row r="181" spans="1:60" ht="12">
      <c r="A181" s="37">
        <f t="shared" si="11"/>
      </c>
      <c r="B181" s="42"/>
      <c r="C181" s="38">
        <f t="shared" si="8"/>
      </c>
      <c r="D181" s="39">
        <f t="shared" si="9"/>
      </c>
      <c r="E181" s="40">
        <f t="shared" si="10"/>
      </c>
      <c r="F181" s="43"/>
      <c r="G181" s="43"/>
      <c r="H181" s="43"/>
      <c r="I181" s="43"/>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row>
    <row r="182" spans="1:60" ht="12">
      <c r="A182" s="37">
        <f t="shared" si="11"/>
      </c>
      <c r="B182" s="42"/>
      <c r="C182" s="38">
        <f t="shared" si="8"/>
      </c>
      <c r="D182" s="39">
        <f t="shared" si="9"/>
      </c>
      <c r="E182" s="40">
        <f t="shared" si="10"/>
      </c>
      <c r="F182" s="43"/>
      <c r="G182" s="43"/>
      <c r="H182" s="43"/>
      <c r="I182" s="43"/>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row>
    <row r="183" spans="1:60" ht="12">
      <c r="A183" s="37">
        <f t="shared" si="11"/>
      </c>
      <c r="B183" s="42"/>
      <c r="C183" s="38">
        <f t="shared" si="8"/>
      </c>
      <c r="D183" s="39">
        <f t="shared" si="9"/>
      </c>
      <c r="E183" s="40">
        <f t="shared" si="10"/>
      </c>
      <c r="F183" s="43"/>
      <c r="G183" s="43"/>
      <c r="H183" s="43"/>
      <c r="I183" s="43"/>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row>
    <row r="184" spans="1:60" ht="12">
      <c r="A184" s="37">
        <f t="shared" si="11"/>
      </c>
      <c r="B184" s="42"/>
      <c r="C184" s="38">
        <f t="shared" si="8"/>
      </c>
      <c r="D184" s="39">
        <f t="shared" si="9"/>
      </c>
      <c r="E184" s="40">
        <f t="shared" si="10"/>
      </c>
      <c r="F184" s="43"/>
      <c r="G184" s="43"/>
      <c r="H184" s="43"/>
      <c r="I184" s="43"/>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row>
    <row r="185" spans="1:60" ht="12">
      <c r="A185" s="37">
        <f t="shared" si="11"/>
      </c>
      <c r="B185" s="42"/>
      <c r="C185" s="38">
        <f t="shared" si="8"/>
      </c>
      <c r="D185" s="39">
        <f t="shared" si="9"/>
      </c>
      <c r="E185" s="40">
        <f t="shared" si="10"/>
      </c>
      <c r="F185" s="43"/>
      <c r="G185" s="43"/>
      <c r="H185" s="43"/>
      <c r="I185" s="43"/>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row>
    <row r="186" spans="1:60" ht="12">
      <c r="A186" s="37">
        <f t="shared" si="11"/>
      </c>
      <c r="B186" s="42"/>
      <c r="C186" s="38">
        <f t="shared" si="8"/>
      </c>
      <c r="D186" s="39">
        <f t="shared" si="9"/>
      </c>
      <c r="E186" s="40">
        <f t="shared" si="10"/>
      </c>
      <c r="F186" s="43"/>
      <c r="G186" s="43"/>
      <c r="H186" s="43"/>
      <c r="I186" s="43"/>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row>
    <row r="187" spans="1:60" ht="12">
      <c r="A187" s="37">
        <f t="shared" si="11"/>
      </c>
      <c r="B187" s="42"/>
      <c r="C187" s="38">
        <f t="shared" si="8"/>
      </c>
      <c r="D187" s="39">
        <f t="shared" si="9"/>
      </c>
      <c r="E187" s="40">
        <f t="shared" si="10"/>
      </c>
      <c r="F187" s="43"/>
      <c r="G187" s="43"/>
      <c r="H187" s="43"/>
      <c r="I187" s="43"/>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row>
    <row r="188" spans="1:60" ht="12">
      <c r="A188" s="37">
        <f t="shared" si="11"/>
      </c>
      <c r="B188" s="42"/>
      <c r="C188" s="38">
        <f t="shared" si="8"/>
      </c>
      <c r="D188" s="39">
        <f t="shared" si="9"/>
      </c>
      <c r="E188" s="40">
        <f t="shared" si="10"/>
      </c>
      <c r="F188" s="43"/>
      <c r="G188" s="43"/>
      <c r="H188" s="43"/>
      <c r="I188" s="43"/>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row>
    <row r="189" spans="1:60" ht="12">
      <c r="A189" s="37">
        <f t="shared" si="11"/>
      </c>
      <c r="B189" s="42"/>
      <c r="C189" s="38">
        <f t="shared" si="8"/>
      </c>
      <c r="D189" s="39">
        <f t="shared" si="9"/>
      </c>
      <c r="E189" s="40">
        <f t="shared" si="10"/>
      </c>
      <c r="F189" s="43"/>
      <c r="G189" s="43"/>
      <c r="H189" s="43"/>
      <c r="I189" s="43"/>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row>
    <row r="190" spans="1:60" ht="12">
      <c r="A190" s="37">
        <f t="shared" si="11"/>
      </c>
      <c r="B190" s="42"/>
      <c r="C190" s="38">
        <f t="shared" si="8"/>
      </c>
      <c r="D190" s="39">
        <f t="shared" si="9"/>
      </c>
      <c r="E190" s="40">
        <f t="shared" si="10"/>
      </c>
      <c r="F190" s="43"/>
      <c r="G190" s="43"/>
      <c r="H190" s="43"/>
      <c r="I190" s="43"/>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row>
    <row r="191" spans="1:60" ht="12">
      <c r="A191" s="37">
        <f t="shared" si="11"/>
      </c>
      <c r="B191" s="42"/>
      <c r="C191" s="38">
        <f t="shared" si="8"/>
      </c>
      <c r="D191" s="39">
        <f t="shared" si="9"/>
      </c>
      <c r="E191" s="40">
        <f t="shared" si="10"/>
      </c>
      <c r="F191" s="43"/>
      <c r="G191" s="43"/>
      <c r="H191" s="43"/>
      <c r="I191" s="43"/>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row>
    <row r="192" spans="1:60" ht="12">
      <c r="A192" s="37">
        <f t="shared" si="11"/>
      </c>
      <c r="B192" s="42"/>
      <c r="C192" s="38">
        <f t="shared" si="8"/>
      </c>
      <c r="D192" s="39">
        <f t="shared" si="9"/>
      </c>
      <c r="E192" s="40">
        <f t="shared" si="10"/>
      </c>
      <c r="F192" s="43"/>
      <c r="G192" s="43"/>
      <c r="H192" s="43"/>
      <c r="I192" s="43"/>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row>
    <row r="193" spans="1:60" ht="12">
      <c r="A193" s="37">
        <f t="shared" si="11"/>
      </c>
      <c r="B193" s="42"/>
      <c r="C193" s="38">
        <f t="shared" si="8"/>
      </c>
      <c r="D193" s="39">
        <f t="shared" si="9"/>
      </c>
      <c r="E193" s="40">
        <f t="shared" si="10"/>
      </c>
      <c r="F193" s="43"/>
      <c r="G193" s="43"/>
      <c r="H193" s="43"/>
      <c r="I193" s="43"/>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row>
    <row r="194" spans="1:60" ht="12">
      <c r="A194" s="37">
        <f t="shared" si="11"/>
      </c>
      <c r="B194" s="42"/>
      <c r="C194" s="38">
        <f t="shared" si="8"/>
      </c>
      <c r="D194" s="39">
        <f t="shared" si="9"/>
      </c>
      <c r="E194" s="40">
        <f t="shared" si="10"/>
      </c>
      <c r="F194" s="43"/>
      <c r="G194" s="43"/>
      <c r="H194" s="43"/>
      <c r="I194" s="43"/>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row>
    <row r="195" spans="1:60" ht="12">
      <c r="A195" s="37">
        <f t="shared" si="11"/>
      </c>
      <c r="B195" s="42"/>
      <c r="C195" s="38">
        <f t="shared" si="8"/>
      </c>
      <c r="D195" s="39">
        <f t="shared" si="9"/>
      </c>
      <c r="E195" s="40">
        <f t="shared" si="10"/>
      </c>
      <c r="F195" s="43"/>
      <c r="G195" s="43"/>
      <c r="H195" s="43"/>
      <c r="I195" s="43"/>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row>
    <row r="196" spans="1:60" ht="12">
      <c r="A196" s="37">
        <f t="shared" si="11"/>
      </c>
      <c r="B196" s="42"/>
      <c r="C196" s="38">
        <f t="shared" si="8"/>
      </c>
      <c r="D196" s="39">
        <f t="shared" si="9"/>
      </c>
      <c r="E196" s="40">
        <f t="shared" si="10"/>
      </c>
      <c r="F196" s="43"/>
      <c r="G196" s="43"/>
      <c r="H196" s="43"/>
      <c r="I196" s="43"/>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row>
    <row r="197" spans="1:60" ht="12">
      <c r="A197" s="37">
        <f t="shared" si="11"/>
      </c>
      <c r="B197" s="42"/>
      <c r="C197" s="38">
        <f t="shared" si="8"/>
      </c>
      <c r="D197" s="39">
        <f t="shared" si="9"/>
      </c>
      <c r="E197" s="40">
        <f t="shared" si="10"/>
      </c>
      <c r="F197" s="43"/>
      <c r="G197" s="43"/>
      <c r="H197" s="43"/>
      <c r="I197" s="43"/>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row>
    <row r="198" spans="1:60" ht="12">
      <c r="A198" s="37">
        <f t="shared" si="11"/>
      </c>
      <c r="B198" s="42"/>
      <c r="C198" s="38">
        <f t="shared" si="8"/>
      </c>
      <c r="D198" s="39">
        <f t="shared" si="9"/>
      </c>
      <c r="E198" s="40">
        <f t="shared" si="10"/>
      </c>
      <c r="F198" s="43"/>
      <c r="G198" s="43"/>
      <c r="H198" s="43"/>
      <c r="I198" s="43"/>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row>
    <row r="199" spans="1:60" ht="12">
      <c r="A199" s="37">
        <f t="shared" si="11"/>
      </c>
      <c r="B199" s="42"/>
      <c r="C199" s="38">
        <f t="shared" si="8"/>
      </c>
      <c r="D199" s="39">
        <f t="shared" si="9"/>
      </c>
      <c r="E199" s="40">
        <f t="shared" si="10"/>
      </c>
      <c r="F199" s="43"/>
      <c r="G199" s="43"/>
      <c r="H199" s="43"/>
      <c r="I199" s="43"/>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row>
    <row r="200" spans="1:60" ht="12">
      <c r="A200" s="37">
        <f t="shared" si="11"/>
      </c>
      <c r="B200" s="42"/>
      <c r="C200" s="38">
        <f t="shared" si="8"/>
      </c>
      <c r="D200" s="39">
        <f t="shared" si="9"/>
      </c>
      <c r="E200" s="40">
        <f t="shared" si="10"/>
      </c>
      <c r="F200" s="43"/>
      <c r="G200" s="43"/>
      <c r="H200" s="43"/>
      <c r="I200" s="43"/>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row>
    <row r="201" spans="1:60" ht="12">
      <c r="A201" s="37">
        <f t="shared" si="11"/>
      </c>
      <c r="B201" s="42"/>
      <c r="C201" s="38">
        <f t="shared" si="8"/>
      </c>
      <c r="D201" s="39">
        <f t="shared" si="9"/>
      </c>
      <c r="E201" s="40">
        <f t="shared" si="10"/>
      </c>
      <c r="F201" s="43"/>
      <c r="G201" s="43"/>
      <c r="H201" s="43"/>
      <c r="I201" s="43"/>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row>
    <row r="202" spans="1:60" ht="12">
      <c r="A202" s="37">
        <f t="shared" si="11"/>
      </c>
      <c r="B202" s="42"/>
      <c r="C202" s="38">
        <f t="shared" si="8"/>
      </c>
      <c r="D202" s="39">
        <f t="shared" si="9"/>
      </c>
      <c r="E202" s="40">
        <f t="shared" si="10"/>
      </c>
      <c r="F202" s="43"/>
      <c r="G202" s="43"/>
      <c r="H202" s="43"/>
      <c r="I202" s="43"/>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row>
    <row r="203" spans="1:60" ht="12">
      <c r="A203" s="37">
        <f t="shared" si="11"/>
      </c>
      <c r="B203" s="42"/>
      <c r="C203" s="38">
        <f t="shared" si="8"/>
      </c>
      <c r="D203" s="39">
        <f t="shared" si="9"/>
      </c>
      <c r="E203" s="40">
        <f t="shared" si="10"/>
      </c>
      <c r="F203" s="43"/>
      <c r="G203" s="43"/>
      <c r="H203" s="43"/>
      <c r="I203" s="43"/>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row>
    <row r="204" spans="1:60" ht="12">
      <c r="A204" s="37">
        <f t="shared" si="11"/>
      </c>
      <c r="B204" s="42"/>
      <c r="C204" s="38">
        <f t="shared" si="8"/>
      </c>
      <c r="D204" s="39">
        <f t="shared" si="9"/>
      </c>
      <c r="E204" s="40">
        <f t="shared" si="10"/>
      </c>
      <c r="F204" s="43"/>
      <c r="G204" s="43"/>
      <c r="H204" s="43"/>
      <c r="I204" s="43"/>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row>
    <row r="205" spans="1:60" ht="12">
      <c r="A205" s="37">
        <f t="shared" si="11"/>
      </c>
      <c r="B205" s="42"/>
      <c r="C205" s="38">
        <f t="shared" si="8"/>
      </c>
      <c r="D205" s="39">
        <f t="shared" si="9"/>
      </c>
      <c r="E205" s="40">
        <f t="shared" si="10"/>
      </c>
      <c r="F205" s="43"/>
      <c r="G205" s="43"/>
      <c r="H205" s="43"/>
      <c r="I205" s="43"/>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row>
    <row r="206" spans="1:60" ht="12">
      <c r="A206" s="37">
        <f t="shared" si="11"/>
      </c>
      <c r="B206" s="42"/>
      <c r="C206" s="38">
        <f t="shared" si="8"/>
      </c>
      <c r="D206" s="39">
        <f t="shared" si="9"/>
      </c>
      <c r="E206" s="40">
        <f t="shared" si="10"/>
      </c>
      <c r="F206" s="43"/>
      <c r="G206" s="43"/>
      <c r="H206" s="43"/>
      <c r="I206" s="43"/>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row>
    <row r="207" spans="1:60" ht="12">
      <c r="A207" s="37">
        <f t="shared" si="11"/>
      </c>
      <c r="B207" s="42"/>
      <c r="C207" s="38">
        <f t="shared" si="8"/>
      </c>
      <c r="D207" s="39">
        <f t="shared" si="9"/>
      </c>
      <c r="E207" s="40">
        <f t="shared" si="10"/>
      </c>
      <c r="F207" s="43"/>
      <c r="G207" s="43"/>
      <c r="H207" s="43"/>
      <c r="I207" s="43"/>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row>
    <row r="208" spans="1:60" ht="12">
      <c r="A208" s="37">
        <f t="shared" si="11"/>
      </c>
      <c r="B208" s="42"/>
      <c r="C208" s="38">
        <f t="shared" si="8"/>
      </c>
      <c r="D208" s="39">
        <f t="shared" si="9"/>
      </c>
      <c r="E208" s="40">
        <f t="shared" si="10"/>
      </c>
      <c r="F208" s="43"/>
      <c r="G208" s="43"/>
      <c r="H208" s="43"/>
      <c r="I208" s="43"/>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row>
    <row r="209" spans="1:60" ht="12">
      <c r="A209" s="37">
        <f t="shared" si="11"/>
      </c>
      <c r="B209" s="42"/>
      <c r="C209" s="38">
        <f aca="true" t="shared" si="12" ref="C209:C272">IF(B209&lt;&gt;"",IF(T(B209)="",IF(AND(T($C$15)="",$C$15&lt;&gt;""),IF(B209/$C$15&lt;=100%,B209/$C$15,"No puede haber un porcentaje mayor a 100% ("&amp;B209/$C$15*100&amp;"%)"),"Ingrese Calificación Máxima"),"------"),"")</f>
      </c>
      <c r="D209" s="39">
        <f aca="true" t="shared" si="13" ref="D209:D272">IF(LEFT(A209,5)="NO 0/","Este alumno no debería figurar en esta planilla","")</f>
      </c>
      <c r="E209" s="40">
        <f aca="true" t="shared" si="14" ref="E209:E272">IF(F209&lt;&gt;"",IF(LEFT(A209,2)="SI",IF(AND(T(C209)="",C209&lt;&gt;"",C209&gt;=$I$15),"SI",IF(OR($I$15=0,T($I$15)&lt;&gt;""),"SI","NO")),IF(AND(T(C209)="",C209&lt;&gt;"",C209&gt;=$I$15),"NO, por asistencia","NO")),"")</f>
      </c>
      <c r="F209" s="43"/>
      <c r="G209" s="43"/>
      <c r="H209" s="43"/>
      <c r="I209" s="43"/>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row>
    <row r="210" spans="1:60" ht="12">
      <c r="A210" s="37">
        <f t="shared" si="11"/>
      </c>
      <c r="B210" s="42"/>
      <c r="C210" s="38">
        <f t="shared" si="12"/>
      </c>
      <c r="D210" s="39">
        <f t="shared" si="13"/>
      </c>
      <c r="E210" s="40">
        <f t="shared" si="14"/>
      </c>
      <c r="F210" s="43"/>
      <c r="G210" s="43"/>
      <c r="H210" s="43"/>
      <c r="I210" s="43"/>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row>
    <row r="211" spans="1:60" ht="12">
      <c r="A211" s="37">
        <f t="shared" si="11"/>
      </c>
      <c r="B211" s="42"/>
      <c r="C211" s="38">
        <f t="shared" si="12"/>
      </c>
      <c r="D211" s="39">
        <f t="shared" si="13"/>
      </c>
      <c r="E211" s="40">
        <f t="shared" si="14"/>
      </c>
      <c r="F211" s="43"/>
      <c r="G211" s="43"/>
      <c r="H211" s="43"/>
      <c r="I211" s="43"/>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row>
    <row r="212" spans="1:60" ht="12">
      <c r="A212" s="37">
        <f t="shared" si="11"/>
      </c>
      <c r="B212" s="42"/>
      <c r="C212" s="38">
        <f t="shared" si="12"/>
      </c>
      <c r="D212" s="39">
        <f t="shared" si="13"/>
      </c>
      <c r="E212" s="40">
        <f t="shared" si="14"/>
      </c>
      <c r="F212" s="43"/>
      <c r="G212" s="43"/>
      <c r="H212" s="43"/>
      <c r="I212" s="43"/>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row>
    <row r="213" spans="1:60" ht="12">
      <c r="A213" s="37">
        <f t="shared" si="11"/>
      </c>
      <c r="B213" s="42"/>
      <c r="C213" s="38">
        <f t="shared" si="12"/>
      </c>
      <c r="D213" s="39">
        <f t="shared" si="13"/>
      </c>
      <c r="E213" s="40">
        <f t="shared" si="14"/>
      </c>
      <c r="F213" s="43"/>
      <c r="G213" s="43"/>
      <c r="H213" s="43"/>
      <c r="I213" s="43"/>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row>
    <row r="214" spans="1:60" ht="12">
      <c r="A214" s="37">
        <f t="shared" si="11"/>
      </c>
      <c r="B214" s="42"/>
      <c r="C214" s="38">
        <f t="shared" si="12"/>
      </c>
      <c r="D214" s="39">
        <f t="shared" si="13"/>
      </c>
      <c r="E214" s="40">
        <f t="shared" si="14"/>
      </c>
      <c r="F214" s="43"/>
      <c r="G214" s="43"/>
      <c r="H214" s="43"/>
      <c r="I214" s="43"/>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row>
    <row r="215" spans="1:60" ht="12">
      <c r="A215" s="37">
        <f t="shared" si="11"/>
      </c>
      <c r="B215" s="42"/>
      <c r="C215" s="38">
        <f t="shared" si="12"/>
      </c>
      <c r="D215" s="39">
        <f t="shared" si="13"/>
      </c>
      <c r="E215" s="40">
        <f t="shared" si="14"/>
      </c>
      <c r="F215" s="43"/>
      <c r="G215" s="43"/>
      <c r="H215" s="43"/>
      <c r="I215" s="43"/>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row>
    <row r="216" spans="1:60" ht="12">
      <c r="A216" s="37">
        <f t="shared" si="11"/>
      </c>
      <c r="B216" s="42"/>
      <c r="C216" s="38">
        <f t="shared" si="12"/>
      </c>
      <c r="D216" s="39">
        <f t="shared" si="13"/>
      </c>
      <c r="E216" s="40">
        <f t="shared" si="14"/>
      </c>
      <c r="F216" s="43"/>
      <c r="G216" s="43"/>
      <c r="H216" s="43"/>
      <c r="I216" s="43"/>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row>
    <row r="217" spans="1:60" ht="12">
      <c r="A217" s="37">
        <f t="shared" si="11"/>
      </c>
      <c r="B217" s="42"/>
      <c r="C217" s="38">
        <f t="shared" si="12"/>
      </c>
      <c r="D217" s="39">
        <f t="shared" si="13"/>
      </c>
      <c r="E217" s="40">
        <f t="shared" si="14"/>
      </c>
      <c r="F217" s="43"/>
      <c r="G217" s="43"/>
      <c r="H217" s="43"/>
      <c r="I217" s="43"/>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row>
    <row r="218" spans="1:60" ht="12">
      <c r="A218" s="37">
        <f t="shared" si="11"/>
      </c>
      <c r="B218" s="42"/>
      <c r="C218" s="38">
        <f t="shared" si="12"/>
      </c>
      <c r="D218" s="39">
        <f t="shared" si="13"/>
      </c>
      <c r="E218" s="40">
        <f t="shared" si="14"/>
      </c>
      <c r="F218" s="43"/>
      <c r="G218" s="43"/>
      <c r="H218" s="43"/>
      <c r="I218" s="43"/>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row>
    <row r="219" spans="1:60" ht="12">
      <c r="A219" s="37">
        <f t="shared" si="11"/>
      </c>
      <c r="B219" s="42"/>
      <c r="C219" s="38">
        <f t="shared" si="12"/>
      </c>
      <c r="D219" s="39">
        <f t="shared" si="13"/>
      </c>
      <c r="E219" s="40">
        <f t="shared" si="14"/>
      </c>
      <c r="F219" s="43"/>
      <c r="G219" s="43"/>
      <c r="H219" s="43"/>
      <c r="I219" s="43"/>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row>
    <row r="220" spans="1:60" ht="12">
      <c r="A220" s="37">
        <f t="shared" si="11"/>
      </c>
      <c r="B220" s="42"/>
      <c r="C220" s="38">
        <f t="shared" si="12"/>
      </c>
      <c r="D220" s="39">
        <f t="shared" si="13"/>
      </c>
      <c r="E220" s="40">
        <f t="shared" si="14"/>
      </c>
      <c r="F220" s="43"/>
      <c r="G220" s="43"/>
      <c r="H220" s="43"/>
      <c r="I220" s="43"/>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row>
    <row r="221" spans="1:60" ht="12">
      <c r="A221" s="37">
        <f aca="true" t="shared" si="15" ref="A221:A284">IF(F221&lt;&gt;"",IF((COUNTIF(L221:BH221,"Muy Bien")+COUNTIF(L221:BH221,"Bien")+COUNTIF(L221:BH221,"Suficiente"))&gt;=$G$15,"SI ","NO ")&amp;(COUNTIF(L221:BH221,"Muy Bien")+COUNTIF(L221:BH221,"Bien")+COUNTIF(L221:BH221,"Suficiente"))&amp;"/"&amp;$E$15,"")</f>
      </c>
      <c r="B221" s="42"/>
      <c r="C221" s="38">
        <f t="shared" si="12"/>
      </c>
      <c r="D221" s="39">
        <f t="shared" si="13"/>
      </c>
      <c r="E221" s="40">
        <f t="shared" si="14"/>
      </c>
      <c r="F221" s="43"/>
      <c r="G221" s="43"/>
      <c r="H221" s="43"/>
      <c r="I221" s="43"/>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row>
    <row r="222" spans="1:60" ht="12">
      <c r="A222" s="37">
        <f t="shared" si="15"/>
      </c>
      <c r="B222" s="42"/>
      <c r="C222" s="38">
        <f t="shared" si="12"/>
      </c>
      <c r="D222" s="39">
        <f t="shared" si="13"/>
      </c>
      <c r="E222" s="40">
        <f t="shared" si="14"/>
      </c>
      <c r="F222" s="43"/>
      <c r="G222" s="43"/>
      <c r="H222" s="43"/>
      <c r="I222" s="43"/>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row>
    <row r="223" spans="1:60" ht="12">
      <c r="A223" s="37">
        <f t="shared" si="15"/>
      </c>
      <c r="B223" s="42"/>
      <c r="C223" s="38">
        <f t="shared" si="12"/>
      </c>
      <c r="D223" s="39">
        <f t="shared" si="13"/>
      </c>
      <c r="E223" s="40">
        <f t="shared" si="14"/>
      </c>
      <c r="F223" s="43"/>
      <c r="G223" s="43"/>
      <c r="H223" s="43"/>
      <c r="I223" s="43"/>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row>
    <row r="224" spans="1:60" ht="12">
      <c r="A224" s="37">
        <f t="shared" si="15"/>
      </c>
      <c r="B224" s="42"/>
      <c r="C224" s="38">
        <f t="shared" si="12"/>
      </c>
      <c r="D224" s="39">
        <f t="shared" si="13"/>
      </c>
      <c r="E224" s="40">
        <f t="shared" si="14"/>
      </c>
      <c r="F224" s="43"/>
      <c r="G224" s="43"/>
      <c r="H224" s="43"/>
      <c r="I224" s="43"/>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row>
    <row r="225" spans="1:60" ht="12">
      <c r="A225" s="37">
        <f t="shared" si="15"/>
      </c>
      <c r="B225" s="42"/>
      <c r="C225" s="38">
        <f t="shared" si="12"/>
      </c>
      <c r="D225" s="39">
        <f t="shared" si="13"/>
      </c>
      <c r="E225" s="40">
        <f t="shared" si="14"/>
      </c>
      <c r="F225" s="43"/>
      <c r="G225" s="43"/>
      <c r="H225" s="43"/>
      <c r="I225" s="43"/>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row>
    <row r="226" spans="1:60" ht="12">
      <c r="A226" s="37">
        <f t="shared" si="15"/>
      </c>
      <c r="B226" s="42"/>
      <c r="C226" s="38">
        <f t="shared" si="12"/>
      </c>
      <c r="D226" s="39">
        <f t="shared" si="13"/>
      </c>
      <c r="E226" s="40">
        <f t="shared" si="14"/>
      </c>
      <c r="F226" s="43"/>
      <c r="G226" s="43"/>
      <c r="H226" s="43"/>
      <c r="I226" s="43"/>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row>
    <row r="227" spans="1:60" ht="12">
      <c r="A227" s="37">
        <f t="shared" si="15"/>
      </c>
      <c r="B227" s="42"/>
      <c r="C227" s="38">
        <f t="shared" si="12"/>
      </c>
      <c r="D227" s="39">
        <f t="shared" si="13"/>
      </c>
      <c r="E227" s="40">
        <f t="shared" si="14"/>
      </c>
      <c r="F227" s="43"/>
      <c r="G227" s="43"/>
      <c r="H227" s="43"/>
      <c r="I227" s="43"/>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row>
    <row r="228" spans="1:60" ht="12">
      <c r="A228" s="37">
        <f t="shared" si="15"/>
      </c>
      <c r="B228" s="42"/>
      <c r="C228" s="38">
        <f t="shared" si="12"/>
      </c>
      <c r="D228" s="39">
        <f t="shared" si="13"/>
      </c>
      <c r="E228" s="40">
        <f t="shared" si="14"/>
      </c>
      <c r="F228" s="43"/>
      <c r="G228" s="43"/>
      <c r="H228" s="43"/>
      <c r="I228" s="43"/>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row>
    <row r="229" spans="1:60" ht="12">
      <c r="A229" s="37">
        <f t="shared" si="15"/>
      </c>
      <c r="B229" s="42"/>
      <c r="C229" s="38">
        <f t="shared" si="12"/>
      </c>
      <c r="D229" s="39">
        <f t="shared" si="13"/>
      </c>
      <c r="E229" s="40">
        <f t="shared" si="14"/>
      </c>
      <c r="F229" s="43"/>
      <c r="G229" s="43"/>
      <c r="H229" s="43"/>
      <c r="I229" s="43"/>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row>
    <row r="230" spans="1:60" ht="12">
      <c r="A230" s="37">
        <f t="shared" si="15"/>
      </c>
      <c r="B230" s="42"/>
      <c r="C230" s="38">
        <f t="shared" si="12"/>
      </c>
      <c r="D230" s="39">
        <f t="shared" si="13"/>
      </c>
      <c r="E230" s="40">
        <f t="shared" si="14"/>
      </c>
      <c r="F230" s="43"/>
      <c r="G230" s="43"/>
      <c r="H230" s="43"/>
      <c r="I230" s="43"/>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row>
    <row r="231" spans="1:60" ht="12">
      <c r="A231" s="37">
        <f t="shared" si="15"/>
      </c>
      <c r="B231" s="42"/>
      <c r="C231" s="38">
        <f t="shared" si="12"/>
      </c>
      <c r="D231" s="39">
        <f t="shared" si="13"/>
      </c>
      <c r="E231" s="40">
        <f t="shared" si="14"/>
      </c>
      <c r="F231" s="43"/>
      <c r="G231" s="43"/>
      <c r="H231" s="43"/>
      <c r="I231" s="43"/>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row>
    <row r="232" spans="1:60" ht="12">
      <c r="A232" s="37">
        <f t="shared" si="15"/>
      </c>
      <c r="B232" s="42"/>
      <c r="C232" s="38">
        <f t="shared" si="12"/>
      </c>
      <c r="D232" s="39">
        <f t="shared" si="13"/>
      </c>
      <c r="E232" s="40">
        <f t="shared" si="14"/>
      </c>
      <c r="F232" s="43"/>
      <c r="G232" s="43"/>
      <c r="H232" s="43"/>
      <c r="I232" s="43"/>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row>
    <row r="233" spans="1:60" ht="12">
      <c r="A233" s="37">
        <f t="shared" si="15"/>
      </c>
      <c r="B233" s="42"/>
      <c r="C233" s="38">
        <f t="shared" si="12"/>
      </c>
      <c r="D233" s="39">
        <f t="shared" si="13"/>
      </c>
      <c r="E233" s="40">
        <f t="shared" si="14"/>
      </c>
      <c r="F233" s="43"/>
      <c r="G233" s="43"/>
      <c r="H233" s="43"/>
      <c r="I233" s="43"/>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row>
    <row r="234" spans="1:60" ht="12">
      <c r="A234" s="37">
        <f t="shared" si="15"/>
      </c>
      <c r="B234" s="42"/>
      <c r="C234" s="38">
        <f t="shared" si="12"/>
      </c>
      <c r="D234" s="39">
        <f t="shared" si="13"/>
      </c>
      <c r="E234" s="40">
        <f t="shared" si="14"/>
      </c>
      <c r="F234" s="44"/>
      <c r="G234" s="43"/>
      <c r="H234" s="43"/>
      <c r="I234" s="43"/>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row>
    <row r="235" spans="1:60" ht="12">
      <c r="A235" s="37">
        <f t="shared" si="15"/>
      </c>
      <c r="B235" s="42"/>
      <c r="C235" s="38">
        <f t="shared" si="12"/>
      </c>
      <c r="D235" s="39">
        <f t="shared" si="13"/>
      </c>
      <c r="E235" s="40">
        <f t="shared" si="14"/>
      </c>
      <c r="F235" s="43"/>
      <c r="G235" s="43"/>
      <c r="H235" s="43"/>
      <c r="I235" s="43"/>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row>
    <row r="236" spans="1:60" ht="12">
      <c r="A236" s="37">
        <f t="shared" si="15"/>
      </c>
      <c r="B236" s="42"/>
      <c r="C236" s="38">
        <f t="shared" si="12"/>
      </c>
      <c r="D236" s="39">
        <f t="shared" si="13"/>
      </c>
      <c r="E236" s="40">
        <f t="shared" si="14"/>
      </c>
      <c r="F236" s="43"/>
      <c r="G236" s="43"/>
      <c r="H236" s="43"/>
      <c r="I236" s="43"/>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row>
    <row r="237" spans="1:60" ht="12">
      <c r="A237" s="37">
        <f t="shared" si="15"/>
      </c>
      <c r="B237" s="42"/>
      <c r="C237" s="38">
        <f t="shared" si="12"/>
      </c>
      <c r="D237" s="39">
        <f t="shared" si="13"/>
      </c>
      <c r="E237" s="40">
        <f t="shared" si="14"/>
      </c>
      <c r="F237" s="43"/>
      <c r="G237" s="43"/>
      <c r="H237" s="43"/>
      <c r="I237" s="43"/>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row>
    <row r="238" spans="1:60" ht="12">
      <c r="A238" s="37">
        <f t="shared" si="15"/>
      </c>
      <c r="B238" s="42"/>
      <c r="C238" s="38">
        <f t="shared" si="12"/>
      </c>
      <c r="D238" s="39">
        <f t="shared" si="13"/>
      </c>
      <c r="E238" s="40">
        <f t="shared" si="14"/>
      </c>
      <c r="F238" s="43"/>
      <c r="G238" s="43"/>
      <c r="H238" s="43"/>
      <c r="I238" s="43"/>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row>
    <row r="239" spans="1:60" ht="12">
      <c r="A239" s="37">
        <f t="shared" si="15"/>
      </c>
      <c r="B239" s="42"/>
      <c r="C239" s="38">
        <f t="shared" si="12"/>
      </c>
      <c r="D239" s="39">
        <f t="shared" si="13"/>
      </c>
      <c r="E239" s="40">
        <f t="shared" si="14"/>
      </c>
      <c r="F239" s="43"/>
      <c r="G239" s="43"/>
      <c r="H239" s="43"/>
      <c r="I239" s="43"/>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row>
    <row r="240" spans="1:60" ht="12">
      <c r="A240" s="37">
        <f t="shared" si="15"/>
      </c>
      <c r="B240" s="42"/>
      <c r="C240" s="38">
        <f t="shared" si="12"/>
      </c>
      <c r="D240" s="39">
        <f t="shared" si="13"/>
      </c>
      <c r="E240" s="40">
        <f t="shared" si="14"/>
      </c>
      <c r="F240" s="43"/>
      <c r="G240" s="43"/>
      <c r="H240" s="43"/>
      <c r="I240" s="43"/>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row>
    <row r="241" spans="1:60" ht="12">
      <c r="A241" s="37">
        <f t="shared" si="15"/>
      </c>
      <c r="B241" s="42"/>
      <c r="C241" s="38">
        <f t="shared" si="12"/>
      </c>
      <c r="D241" s="39">
        <f t="shared" si="13"/>
      </c>
      <c r="E241" s="40">
        <f t="shared" si="14"/>
      </c>
      <c r="F241" s="43"/>
      <c r="G241" s="43"/>
      <c r="H241" s="43"/>
      <c r="I241" s="43"/>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row>
    <row r="242" spans="1:60" ht="12">
      <c r="A242" s="37">
        <f t="shared" si="15"/>
      </c>
      <c r="B242" s="42"/>
      <c r="C242" s="38">
        <f t="shared" si="12"/>
      </c>
      <c r="D242" s="39">
        <f t="shared" si="13"/>
      </c>
      <c r="E242" s="40">
        <f t="shared" si="14"/>
      </c>
      <c r="F242" s="43"/>
      <c r="G242" s="43"/>
      <c r="H242" s="43"/>
      <c r="I242" s="43"/>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row>
    <row r="243" spans="1:60" ht="12">
      <c r="A243" s="37">
        <f t="shared" si="15"/>
      </c>
      <c r="B243" s="42"/>
      <c r="C243" s="38">
        <f t="shared" si="12"/>
      </c>
      <c r="D243" s="39">
        <f t="shared" si="13"/>
      </c>
      <c r="E243" s="40">
        <f t="shared" si="14"/>
      </c>
      <c r="F243" s="43"/>
      <c r="G243" s="43"/>
      <c r="H243" s="43"/>
      <c r="I243" s="43"/>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row>
    <row r="244" spans="1:60" ht="12">
      <c r="A244" s="37">
        <f t="shared" si="15"/>
      </c>
      <c r="B244" s="42"/>
      <c r="C244" s="38">
        <f t="shared" si="12"/>
      </c>
      <c r="D244" s="39">
        <f t="shared" si="13"/>
      </c>
      <c r="E244" s="40">
        <f t="shared" si="14"/>
      </c>
      <c r="F244" s="43"/>
      <c r="G244" s="43"/>
      <c r="H244" s="43"/>
      <c r="I244" s="43"/>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row>
    <row r="245" spans="1:60" ht="12">
      <c r="A245" s="37">
        <f t="shared" si="15"/>
      </c>
      <c r="B245" s="42"/>
      <c r="C245" s="38">
        <f t="shared" si="12"/>
      </c>
      <c r="D245" s="39">
        <f t="shared" si="13"/>
      </c>
      <c r="E245" s="40">
        <f t="shared" si="14"/>
      </c>
      <c r="F245" s="43"/>
      <c r="G245" s="43"/>
      <c r="H245" s="43"/>
      <c r="I245" s="43"/>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row>
    <row r="246" spans="1:60" ht="12">
      <c r="A246" s="37">
        <f t="shared" si="15"/>
      </c>
      <c r="B246" s="42"/>
      <c r="C246" s="38">
        <f t="shared" si="12"/>
      </c>
      <c r="D246" s="39">
        <f t="shared" si="13"/>
      </c>
      <c r="E246" s="40">
        <f t="shared" si="14"/>
      </c>
      <c r="F246" s="43"/>
      <c r="G246" s="43"/>
      <c r="H246" s="43"/>
      <c r="I246" s="43"/>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row>
    <row r="247" spans="1:60" ht="12">
      <c r="A247" s="37">
        <f t="shared" si="15"/>
      </c>
      <c r="B247" s="42"/>
      <c r="C247" s="38">
        <f t="shared" si="12"/>
      </c>
      <c r="D247" s="39">
        <f t="shared" si="13"/>
      </c>
      <c r="E247" s="40">
        <f t="shared" si="14"/>
      </c>
      <c r="F247" s="43"/>
      <c r="G247" s="43"/>
      <c r="H247" s="43"/>
      <c r="I247" s="43"/>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row>
    <row r="248" spans="1:60" ht="12">
      <c r="A248" s="37">
        <f t="shared" si="15"/>
      </c>
      <c r="B248" s="42"/>
      <c r="C248" s="38">
        <f t="shared" si="12"/>
      </c>
      <c r="D248" s="39">
        <f t="shared" si="13"/>
      </c>
      <c r="E248" s="40">
        <f t="shared" si="14"/>
      </c>
      <c r="F248" s="43"/>
      <c r="G248" s="43"/>
      <c r="H248" s="43"/>
      <c r="I248" s="43"/>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row>
    <row r="249" spans="1:60" ht="12">
      <c r="A249" s="37">
        <f t="shared" si="15"/>
      </c>
      <c r="B249" s="42"/>
      <c r="C249" s="38">
        <f t="shared" si="12"/>
      </c>
      <c r="D249" s="39">
        <f t="shared" si="13"/>
      </c>
      <c r="E249" s="40">
        <f t="shared" si="14"/>
      </c>
      <c r="F249" s="43"/>
      <c r="G249" s="43"/>
      <c r="H249" s="43"/>
      <c r="I249" s="43"/>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row>
    <row r="250" spans="1:60" ht="12">
      <c r="A250" s="37">
        <f t="shared" si="15"/>
      </c>
      <c r="B250" s="42"/>
      <c r="C250" s="38">
        <f t="shared" si="12"/>
      </c>
      <c r="D250" s="39">
        <f t="shared" si="13"/>
      </c>
      <c r="E250" s="40">
        <f t="shared" si="14"/>
      </c>
      <c r="F250" s="43"/>
      <c r="G250" s="43"/>
      <c r="H250" s="43"/>
      <c r="I250" s="43"/>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row>
    <row r="251" spans="1:60" ht="12">
      <c r="A251" s="37">
        <f t="shared" si="15"/>
      </c>
      <c r="B251" s="42"/>
      <c r="C251" s="38">
        <f t="shared" si="12"/>
      </c>
      <c r="D251" s="39">
        <f t="shared" si="13"/>
      </c>
      <c r="E251" s="40">
        <f t="shared" si="14"/>
      </c>
      <c r="F251" s="43"/>
      <c r="G251" s="43"/>
      <c r="H251" s="43"/>
      <c r="I251" s="43"/>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row>
    <row r="252" spans="1:60" ht="12">
      <c r="A252" s="37">
        <f t="shared" si="15"/>
      </c>
      <c r="B252" s="42"/>
      <c r="C252" s="38">
        <f t="shared" si="12"/>
      </c>
      <c r="D252" s="39">
        <f t="shared" si="13"/>
      </c>
      <c r="E252" s="40">
        <f t="shared" si="14"/>
      </c>
      <c r="F252" s="43"/>
      <c r="G252" s="43"/>
      <c r="H252" s="43"/>
      <c r="I252" s="43"/>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row>
    <row r="253" spans="1:60" ht="12">
      <c r="A253" s="37">
        <f t="shared" si="15"/>
      </c>
      <c r="B253" s="42"/>
      <c r="C253" s="38">
        <f t="shared" si="12"/>
      </c>
      <c r="D253" s="39">
        <f t="shared" si="13"/>
      </c>
      <c r="E253" s="40">
        <f t="shared" si="14"/>
      </c>
      <c r="F253" s="43"/>
      <c r="G253" s="43"/>
      <c r="H253" s="43"/>
      <c r="I253" s="43"/>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row>
    <row r="254" spans="1:60" ht="12">
      <c r="A254" s="37">
        <f t="shared" si="15"/>
      </c>
      <c r="B254" s="42"/>
      <c r="C254" s="38">
        <f t="shared" si="12"/>
      </c>
      <c r="D254" s="39">
        <f t="shared" si="13"/>
      </c>
      <c r="E254" s="40">
        <f t="shared" si="14"/>
      </c>
      <c r="F254" s="43"/>
      <c r="G254" s="43"/>
      <c r="H254" s="43"/>
      <c r="I254" s="43"/>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row>
    <row r="255" spans="1:60" ht="12">
      <c r="A255" s="37">
        <f t="shared" si="15"/>
      </c>
      <c r="B255" s="42"/>
      <c r="C255" s="38">
        <f t="shared" si="12"/>
      </c>
      <c r="D255" s="39">
        <f t="shared" si="13"/>
      </c>
      <c r="E255" s="40">
        <f t="shared" si="14"/>
      </c>
      <c r="F255" s="43"/>
      <c r="G255" s="43"/>
      <c r="H255" s="43"/>
      <c r="I255" s="43"/>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row>
    <row r="256" spans="1:60" ht="12">
      <c r="A256" s="37">
        <f t="shared" si="15"/>
      </c>
      <c r="B256" s="42"/>
      <c r="C256" s="38">
        <f t="shared" si="12"/>
      </c>
      <c r="D256" s="39">
        <f t="shared" si="13"/>
      </c>
      <c r="E256" s="40">
        <f t="shared" si="14"/>
      </c>
      <c r="F256" s="43"/>
      <c r="G256" s="43"/>
      <c r="H256" s="43"/>
      <c r="I256" s="43"/>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row>
    <row r="257" spans="1:60" ht="12">
      <c r="A257" s="37">
        <f t="shared" si="15"/>
      </c>
      <c r="B257" s="42"/>
      <c r="C257" s="38">
        <f t="shared" si="12"/>
      </c>
      <c r="D257" s="39">
        <f t="shared" si="13"/>
      </c>
      <c r="E257" s="40">
        <f t="shared" si="14"/>
      </c>
      <c r="F257" s="43"/>
      <c r="G257" s="43"/>
      <c r="H257" s="43"/>
      <c r="I257" s="43"/>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row>
    <row r="258" spans="1:60" ht="12">
      <c r="A258" s="37">
        <f t="shared" si="15"/>
      </c>
      <c r="B258" s="42"/>
      <c r="C258" s="38">
        <f t="shared" si="12"/>
      </c>
      <c r="D258" s="39">
        <f t="shared" si="13"/>
      </c>
      <c r="E258" s="40">
        <f t="shared" si="14"/>
      </c>
      <c r="F258" s="43"/>
      <c r="G258" s="43"/>
      <c r="H258" s="43"/>
      <c r="I258" s="43"/>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row>
    <row r="259" spans="1:60" ht="12">
      <c r="A259" s="37">
        <f t="shared" si="15"/>
      </c>
      <c r="B259" s="42"/>
      <c r="C259" s="38">
        <f t="shared" si="12"/>
      </c>
      <c r="D259" s="39">
        <f t="shared" si="13"/>
      </c>
      <c r="E259" s="40">
        <f t="shared" si="14"/>
      </c>
      <c r="F259" s="43"/>
      <c r="G259" s="43"/>
      <c r="H259" s="43"/>
      <c r="I259" s="43"/>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row>
    <row r="260" spans="1:60" ht="12">
      <c r="A260" s="37">
        <f t="shared" si="15"/>
      </c>
      <c r="B260" s="42"/>
      <c r="C260" s="38">
        <f t="shared" si="12"/>
      </c>
      <c r="D260" s="39">
        <f t="shared" si="13"/>
      </c>
      <c r="E260" s="40">
        <f t="shared" si="14"/>
      </c>
      <c r="F260" s="43"/>
      <c r="G260" s="43"/>
      <c r="H260" s="43"/>
      <c r="I260" s="43"/>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row>
    <row r="261" spans="1:60" ht="12">
      <c r="A261" s="37">
        <f t="shared" si="15"/>
      </c>
      <c r="B261" s="42"/>
      <c r="C261" s="38">
        <f t="shared" si="12"/>
      </c>
      <c r="D261" s="39">
        <f t="shared" si="13"/>
      </c>
      <c r="E261" s="40">
        <f t="shared" si="14"/>
      </c>
      <c r="F261" s="43"/>
      <c r="G261" s="43"/>
      <c r="H261" s="43"/>
      <c r="I261" s="43"/>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row>
    <row r="262" spans="1:60" ht="12">
      <c r="A262" s="37">
        <f t="shared" si="15"/>
      </c>
      <c r="B262" s="42"/>
      <c r="C262" s="38">
        <f t="shared" si="12"/>
      </c>
      <c r="D262" s="39">
        <f t="shared" si="13"/>
      </c>
      <c r="E262" s="40">
        <f t="shared" si="14"/>
      </c>
      <c r="F262" s="43"/>
      <c r="G262" s="43"/>
      <c r="H262" s="43"/>
      <c r="I262" s="43"/>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row>
    <row r="263" spans="1:60" ht="12">
      <c r="A263" s="37">
        <f t="shared" si="15"/>
      </c>
      <c r="B263" s="42"/>
      <c r="C263" s="38">
        <f t="shared" si="12"/>
      </c>
      <c r="D263" s="39">
        <f t="shared" si="13"/>
      </c>
      <c r="E263" s="40">
        <f t="shared" si="14"/>
      </c>
      <c r="F263" s="43"/>
      <c r="G263" s="43"/>
      <c r="H263" s="43"/>
      <c r="I263" s="43"/>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row>
    <row r="264" spans="1:60" ht="12">
      <c r="A264" s="37">
        <f t="shared" si="15"/>
      </c>
      <c r="B264" s="42"/>
      <c r="C264" s="38">
        <f t="shared" si="12"/>
      </c>
      <c r="D264" s="39">
        <f t="shared" si="13"/>
      </c>
      <c r="E264" s="40">
        <f t="shared" si="14"/>
      </c>
      <c r="F264" s="43"/>
      <c r="G264" s="43"/>
      <c r="H264" s="43"/>
      <c r="I264" s="43"/>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row>
    <row r="265" spans="1:60" ht="12">
      <c r="A265" s="37">
        <f t="shared" si="15"/>
      </c>
      <c r="B265" s="42"/>
      <c r="C265" s="38">
        <f t="shared" si="12"/>
      </c>
      <c r="D265" s="39">
        <f t="shared" si="13"/>
      </c>
      <c r="E265" s="40">
        <f t="shared" si="14"/>
      </c>
      <c r="F265" s="43"/>
      <c r="G265" s="43"/>
      <c r="H265" s="43"/>
      <c r="I265" s="43"/>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row>
    <row r="266" spans="1:60" ht="12">
      <c r="A266" s="37">
        <f t="shared" si="15"/>
      </c>
      <c r="B266" s="42"/>
      <c r="C266" s="38">
        <f t="shared" si="12"/>
      </c>
      <c r="D266" s="39">
        <f t="shared" si="13"/>
      </c>
      <c r="E266" s="40">
        <f t="shared" si="14"/>
      </c>
      <c r="F266" s="43"/>
      <c r="G266" s="43"/>
      <c r="H266" s="43"/>
      <c r="I266" s="43"/>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row>
    <row r="267" spans="1:60" ht="12">
      <c r="A267" s="37">
        <f t="shared" si="15"/>
      </c>
      <c r="B267" s="42"/>
      <c r="C267" s="38">
        <f t="shared" si="12"/>
      </c>
      <c r="D267" s="39">
        <f t="shared" si="13"/>
      </c>
      <c r="E267" s="40">
        <f t="shared" si="14"/>
      </c>
      <c r="F267" s="43"/>
      <c r="G267" s="43"/>
      <c r="H267" s="43"/>
      <c r="I267" s="43"/>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row>
    <row r="268" spans="1:60" ht="12">
      <c r="A268" s="37">
        <f t="shared" si="15"/>
      </c>
      <c r="B268" s="42"/>
      <c r="C268" s="38">
        <f t="shared" si="12"/>
      </c>
      <c r="D268" s="39">
        <f t="shared" si="13"/>
      </c>
      <c r="E268" s="40">
        <f t="shared" si="14"/>
      </c>
      <c r="F268" s="43"/>
      <c r="G268" s="43"/>
      <c r="H268" s="43"/>
      <c r="I268" s="43"/>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row>
    <row r="269" spans="1:60" ht="12">
      <c r="A269" s="37">
        <f t="shared" si="15"/>
      </c>
      <c r="B269" s="42"/>
      <c r="C269" s="38">
        <f t="shared" si="12"/>
      </c>
      <c r="D269" s="39">
        <f t="shared" si="13"/>
      </c>
      <c r="E269" s="40">
        <f t="shared" si="14"/>
      </c>
      <c r="F269" s="43"/>
      <c r="G269" s="43"/>
      <c r="H269" s="43"/>
      <c r="I269" s="43"/>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row>
    <row r="270" spans="1:60" ht="12">
      <c r="A270" s="37">
        <f t="shared" si="15"/>
      </c>
      <c r="B270" s="42"/>
      <c r="C270" s="38">
        <f t="shared" si="12"/>
      </c>
      <c r="D270" s="39">
        <f t="shared" si="13"/>
      </c>
      <c r="E270" s="40">
        <f t="shared" si="14"/>
      </c>
      <c r="F270" s="43"/>
      <c r="G270" s="43"/>
      <c r="H270" s="43"/>
      <c r="I270" s="43"/>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row>
    <row r="271" spans="1:60" ht="12">
      <c r="A271" s="37">
        <f t="shared" si="15"/>
      </c>
      <c r="B271" s="42"/>
      <c r="C271" s="38">
        <f t="shared" si="12"/>
      </c>
      <c r="D271" s="39">
        <f t="shared" si="13"/>
      </c>
      <c r="E271" s="40">
        <f t="shared" si="14"/>
      </c>
      <c r="F271" s="43"/>
      <c r="G271" s="43"/>
      <c r="H271" s="43"/>
      <c r="I271" s="43"/>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row>
    <row r="272" spans="1:60" ht="12">
      <c r="A272" s="37">
        <f t="shared" si="15"/>
      </c>
      <c r="B272" s="42"/>
      <c r="C272" s="38">
        <f t="shared" si="12"/>
      </c>
      <c r="D272" s="39">
        <f t="shared" si="13"/>
      </c>
      <c r="E272" s="40">
        <f t="shared" si="14"/>
      </c>
      <c r="F272" s="43"/>
      <c r="G272" s="43"/>
      <c r="H272" s="43"/>
      <c r="I272" s="43"/>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row>
    <row r="273" spans="1:60" ht="12">
      <c r="A273" s="37">
        <f t="shared" si="15"/>
      </c>
      <c r="B273" s="42"/>
      <c r="C273" s="38">
        <f aca="true" t="shared" si="16" ref="C273:C336">IF(B273&lt;&gt;"",IF(T(B273)="",IF(AND(T($C$15)="",$C$15&lt;&gt;""),IF(B273/$C$15&lt;=100%,B273/$C$15,"No puede haber un porcentaje mayor a 100% ("&amp;B273/$C$15*100&amp;"%)"),"Ingrese Calificación Máxima"),"------"),"")</f>
      </c>
      <c r="D273" s="39">
        <f aca="true" t="shared" si="17" ref="D273:D336">IF(LEFT(A273,5)="NO 0/","Este alumno no debería figurar en esta planilla","")</f>
      </c>
      <c r="E273" s="40">
        <f aca="true" t="shared" si="18" ref="E273:E336">IF(F273&lt;&gt;"",IF(LEFT(A273,2)="SI",IF(AND(T(C273)="",C273&lt;&gt;"",C273&gt;=$I$15),"SI",IF(OR($I$15=0,T($I$15)&lt;&gt;""),"SI","NO")),IF(AND(T(C273)="",C273&lt;&gt;"",C273&gt;=$I$15),"NO, por asistencia","NO")),"")</f>
      </c>
      <c r="F273" s="43"/>
      <c r="G273" s="43"/>
      <c r="H273" s="43"/>
      <c r="I273" s="43"/>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row>
    <row r="274" spans="1:60" ht="12">
      <c r="A274" s="37">
        <f t="shared" si="15"/>
      </c>
      <c r="B274" s="42"/>
      <c r="C274" s="38">
        <f t="shared" si="16"/>
      </c>
      <c r="D274" s="39">
        <f t="shared" si="17"/>
      </c>
      <c r="E274" s="40">
        <f t="shared" si="18"/>
      </c>
      <c r="F274" s="43"/>
      <c r="G274" s="43"/>
      <c r="H274" s="43"/>
      <c r="I274" s="43"/>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row>
    <row r="275" spans="1:60" ht="12">
      <c r="A275" s="37">
        <f t="shared" si="15"/>
      </c>
      <c r="B275" s="42"/>
      <c r="C275" s="38">
        <f t="shared" si="16"/>
      </c>
      <c r="D275" s="39">
        <f t="shared" si="17"/>
      </c>
      <c r="E275" s="40">
        <f t="shared" si="18"/>
      </c>
      <c r="F275" s="43"/>
      <c r="G275" s="43"/>
      <c r="H275" s="43"/>
      <c r="I275" s="43"/>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row>
    <row r="276" spans="1:60" ht="12">
      <c r="A276" s="37">
        <f t="shared" si="15"/>
      </c>
      <c r="B276" s="42"/>
      <c r="C276" s="38">
        <f t="shared" si="16"/>
      </c>
      <c r="D276" s="39">
        <f t="shared" si="17"/>
      </c>
      <c r="E276" s="40">
        <f t="shared" si="18"/>
      </c>
      <c r="F276" s="43"/>
      <c r="G276" s="43"/>
      <c r="H276" s="43"/>
      <c r="I276" s="43"/>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row>
    <row r="277" spans="1:60" ht="12">
      <c r="A277" s="37">
        <f t="shared" si="15"/>
      </c>
      <c r="B277" s="42"/>
      <c r="C277" s="38">
        <f t="shared" si="16"/>
      </c>
      <c r="D277" s="39">
        <f t="shared" si="17"/>
      </c>
      <c r="E277" s="40">
        <f t="shared" si="18"/>
      </c>
      <c r="F277" s="43"/>
      <c r="G277" s="43"/>
      <c r="H277" s="43"/>
      <c r="I277" s="43"/>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row>
    <row r="278" spans="1:60" ht="12">
      <c r="A278" s="37">
        <f t="shared" si="15"/>
      </c>
      <c r="B278" s="42"/>
      <c r="C278" s="38">
        <f t="shared" si="16"/>
      </c>
      <c r="D278" s="39">
        <f t="shared" si="17"/>
      </c>
      <c r="E278" s="40">
        <f t="shared" si="18"/>
      </c>
      <c r="F278" s="43"/>
      <c r="G278" s="43"/>
      <c r="H278" s="43"/>
      <c r="I278" s="43"/>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row>
    <row r="279" spans="1:60" ht="12">
      <c r="A279" s="37">
        <f t="shared" si="15"/>
      </c>
      <c r="B279" s="42"/>
      <c r="C279" s="38">
        <f t="shared" si="16"/>
      </c>
      <c r="D279" s="39">
        <f t="shared" si="17"/>
      </c>
      <c r="E279" s="40">
        <f t="shared" si="18"/>
      </c>
      <c r="F279" s="43"/>
      <c r="G279" s="43"/>
      <c r="H279" s="43"/>
      <c r="I279" s="43"/>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row>
    <row r="280" spans="1:60" ht="12">
      <c r="A280" s="37">
        <f t="shared" si="15"/>
      </c>
      <c r="B280" s="42"/>
      <c r="C280" s="38">
        <f t="shared" si="16"/>
      </c>
      <c r="D280" s="39">
        <f t="shared" si="17"/>
      </c>
      <c r="E280" s="40">
        <f t="shared" si="18"/>
      </c>
      <c r="F280" s="43"/>
      <c r="G280" s="43"/>
      <c r="H280" s="43"/>
      <c r="I280" s="43"/>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row>
    <row r="281" spans="1:60" ht="12">
      <c r="A281" s="37">
        <f t="shared" si="15"/>
      </c>
      <c r="B281" s="42"/>
      <c r="C281" s="38">
        <f t="shared" si="16"/>
      </c>
      <c r="D281" s="39">
        <f t="shared" si="17"/>
      </c>
      <c r="E281" s="40">
        <f t="shared" si="18"/>
      </c>
      <c r="F281" s="43"/>
      <c r="G281" s="43"/>
      <c r="H281" s="43"/>
      <c r="I281" s="43"/>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row>
    <row r="282" spans="1:60" ht="12">
      <c r="A282" s="37">
        <f t="shared" si="15"/>
      </c>
      <c r="B282" s="42"/>
      <c r="C282" s="38">
        <f t="shared" si="16"/>
      </c>
      <c r="D282" s="39">
        <f t="shared" si="17"/>
      </c>
      <c r="E282" s="40">
        <f t="shared" si="18"/>
      </c>
      <c r="F282" s="43"/>
      <c r="G282" s="43"/>
      <c r="H282" s="43"/>
      <c r="I282" s="43"/>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row>
    <row r="283" spans="1:60" ht="12">
      <c r="A283" s="37">
        <f t="shared" si="15"/>
      </c>
      <c r="B283" s="42"/>
      <c r="C283" s="38">
        <f t="shared" si="16"/>
      </c>
      <c r="D283" s="39">
        <f t="shared" si="17"/>
      </c>
      <c r="E283" s="40">
        <f t="shared" si="18"/>
      </c>
      <c r="F283" s="43"/>
      <c r="G283" s="43"/>
      <c r="H283" s="43"/>
      <c r="I283" s="43"/>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row>
    <row r="284" spans="1:60" ht="12">
      <c r="A284" s="37">
        <f t="shared" si="15"/>
      </c>
      <c r="B284" s="42"/>
      <c r="C284" s="38">
        <f t="shared" si="16"/>
      </c>
      <c r="D284" s="39">
        <f t="shared" si="17"/>
      </c>
      <c r="E284" s="40">
        <f t="shared" si="18"/>
      </c>
      <c r="F284" s="43"/>
      <c r="G284" s="43"/>
      <c r="H284" s="43"/>
      <c r="I284" s="43"/>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row>
    <row r="285" spans="1:60" ht="12">
      <c r="A285" s="37">
        <f aca="true" t="shared" si="19" ref="A285:A348">IF(F285&lt;&gt;"",IF((COUNTIF(L285:BH285,"Muy Bien")+COUNTIF(L285:BH285,"Bien")+COUNTIF(L285:BH285,"Suficiente"))&gt;=$G$15,"SI ","NO ")&amp;(COUNTIF(L285:BH285,"Muy Bien")+COUNTIF(L285:BH285,"Bien")+COUNTIF(L285:BH285,"Suficiente"))&amp;"/"&amp;$E$15,"")</f>
      </c>
      <c r="B285" s="42"/>
      <c r="C285" s="38">
        <f t="shared" si="16"/>
      </c>
      <c r="D285" s="39">
        <f t="shared" si="17"/>
      </c>
      <c r="E285" s="40">
        <f t="shared" si="18"/>
      </c>
      <c r="F285" s="43"/>
      <c r="G285" s="43"/>
      <c r="H285" s="43"/>
      <c r="I285" s="43"/>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row>
    <row r="286" spans="1:60" ht="12">
      <c r="A286" s="37">
        <f t="shared" si="19"/>
      </c>
      <c r="B286" s="42"/>
      <c r="C286" s="38">
        <f t="shared" si="16"/>
      </c>
      <c r="D286" s="39">
        <f t="shared" si="17"/>
      </c>
      <c r="E286" s="40">
        <f t="shared" si="18"/>
      </c>
      <c r="F286" s="43"/>
      <c r="G286" s="43"/>
      <c r="H286" s="43"/>
      <c r="I286" s="43"/>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row>
    <row r="287" spans="1:60" ht="12">
      <c r="A287" s="37">
        <f t="shared" si="19"/>
      </c>
      <c r="B287" s="42"/>
      <c r="C287" s="38">
        <f t="shared" si="16"/>
      </c>
      <c r="D287" s="39">
        <f t="shared" si="17"/>
      </c>
      <c r="E287" s="40">
        <f t="shared" si="18"/>
      </c>
      <c r="F287" s="43"/>
      <c r="G287" s="43"/>
      <c r="H287" s="43"/>
      <c r="I287" s="43"/>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row>
    <row r="288" spans="1:60" ht="12">
      <c r="A288" s="37">
        <f t="shared" si="19"/>
      </c>
      <c r="B288" s="42"/>
      <c r="C288" s="38">
        <f t="shared" si="16"/>
      </c>
      <c r="D288" s="39">
        <f t="shared" si="17"/>
      </c>
      <c r="E288" s="40">
        <f t="shared" si="18"/>
      </c>
      <c r="F288" s="43"/>
      <c r="G288" s="43"/>
      <c r="H288" s="43"/>
      <c r="I288" s="43"/>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row>
    <row r="289" spans="1:60" ht="12">
      <c r="A289" s="37">
        <f t="shared" si="19"/>
      </c>
      <c r="B289" s="42"/>
      <c r="C289" s="38">
        <f t="shared" si="16"/>
      </c>
      <c r="D289" s="39">
        <f t="shared" si="17"/>
      </c>
      <c r="E289" s="40">
        <f t="shared" si="18"/>
      </c>
      <c r="F289" s="43"/>
      <c r="G289" s="43"/>
      <c r="H289" s="43"/>
      <c r="I289" s="43"/>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row>
    <row r="290" spans="1:60" ht="12">
      <c r="A290" s="37">
        <f t="shared" si="19"/>
      </c>
      <c r="B290" s="42"/>
      <c r="C290" s="38">
        <f t="shared" si="16"/>
      </c>
      <c r="D290" s="39">
        <f t="shared" si="17"/>
      </c>
      <c r="E290" s="40">
        <f t="shared" si="18"/>
      </c>
      <c r="F290" s="43"/>
      <c r="G290" s="43"/>
      <c r="H290" s="43"/>
      <c r="I290" s="43"/>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row>
    <row r="291" spans="1:60" ht="12">
      <c r="A291" s="37">
        <f t="shared" si="19"/>
      </c>
      <c r="B291" s="42"/>
      <c r="C291" s="38">
        <f t="shared" si="16"/>
      </c>
      <c r="D291" s="39">
        <f t="shared" si="17"/>
      </c>
      <c r="E291" s="40">
        <f t="shared" si="18"/>
      </c>
      <c r="F291" s="43"/>
      <c r="G291" s="43"/>
      <c r="H291" s="43"/>
      <c r="I291" s="43"/>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row>
    <row r="292" spans="1:60" ht="12">
      <c r="A292" s="37">
        <f t="shared" si="19"/>
      </c>
      <c r="B292" s="42"/>
      <c r="C292" s="38">
        <f t="shared" si="16"/>
      </c>
      <c r="D292" s="39">
        <f t="shared" si="17"/>
      </c>
      <c r="E292" s="40">
        <f t="shared" si="18"/>
      </c>
      <c r="F292" s="43"/>
      <c r="G292" s="43"/>
      <c r="H292" s="43"/>
      <c r="I292" s="43"/>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row>
    <row r="293" spans="1:60" ht="12">
      <c r="A293" s="37">
        <f t="shared" si="19"/>
      </c>
      <c r="B293" s="42"/>
      <c r="C293" s="38">
        <f t="shared" si="16"/>
      </c>
      <c r="D293" s="39">
        <f t="shared" si="17"/>
      </c>
      <c r="E293" s="40">
        <f t="shared" si="18"/>
      </c>
      <c r="F293" s="43"/>
      <c r="G293" s="43"/>
      <c r="H293" s="43"/>
      <c r="I293" s="43"/>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row>
    <row r="294" spans="1:60" ht="12">
      <c r="A294" s="37">
        <f t="shared" si="19"/>
      </c>
      <c r="B294" s="42"/>
      <c r="C294" s="38">
        <f t="shared" si="16"/>
      </c>
      <c r="D294" s="39">
        <f t="shared" si="17"/>
      </c>
      <c r="E294" s="40">
        <f t="shared" si="18"/>
      </c>
      <c r="F294" s="43"/>
      <c r="G294" s="43"/>
      <c r="H294" s="43"/>
      <c r="I294" s="43"/>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row>
    <row r="295" spans="1:60" ht="12">
      <c r="A295" s="37">
        <f t="shared" si="19"/>
      </c>
      <c r="B295" s="42"/>
      <c r="C295" s="38">
        <f t="shared" si="16"/>
      </c>
      <c r="D295" s="39">
        <f t="shared" si="17"/>
      </c>
      <c r="E295" s="40">
        <f t="shared" si="18"/>
      </c>
      <c r="F295" s="43"/>
      <c r="G295" s="43"/>
      <c r="H295" s="43"/>
      <c r="I295" s="43"/>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row>
    <row r="296" spans="1:60" ht="12">
      <c r="A296" s="37">
        <f t="shared" si="19"/>
      </c>
      <c r="B296" s="42"/>
      <c r="C296" s="38">
        <f t="shared" si="16"/>
      </c>
      <c r="D296" s="39">
        <f t="shared" si="17"/>
      </c>
      <c r="E296" s="40">
        <f t="shared" si="18"/>
      </c>
      <c r="F296" s="43"/>
      <c r="G296" s="43"/>
      <c r="H296" s="43"/>
      <c r="I296" s="43"/>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row>
    <row r="297" spans="1:60" ht="12">
      <c r="A297" s="37">
        <f t="shared" si="19"/>
      </c>
      <c r="B297" s="42"/>
      <c r="C297" s="38">
        <f t="shared" si="16"/>
      </c>
      <c r="D297" s="39">
        <f t="shared" si="17"/>
      </c>
      <c r="E297" s="40">
        <f t="shared" si="18"/>
      </c>
      <c r="F297" s="43"/>
      <c r="G297" s="43"/>
      <c r="H297" s="43"/>
      <c r="I297" s="43"/>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row>
    <row r="298" spans="1:60" ht="12">
      <c r="A298" s="37">
        <f t="shared" si="19"/>
      </c>
      <c r="B298" s="42"/>
      <c r="C298" s="38">
        <f t="shared" si="16"/>
      </c>
      <c r="D298" s="39">
        <f t="shared" si="17"/>
      </c>
      <c r="E298" s="40">
        <f t="shared" si="18"/>
      </c>
      <c r="F298" s="43"/>
      <c r="G298" s="43"/>
      <c r="H298" s="43"/>
      <c r="I298" s="43"/>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row>
    <row r="299" spans="1:60" ht="12">
      <c r="A299" s="37">
        <f t="shared" si="19"/>
      </c>
      <c r="B299" s="42"/>
      <c r="C299" s="38">
        <f t="shared" si="16"/>
      </c>
      <c r="D299" s="39">
        <f t="shared" si="17"/>
      </c>
      <c r="E299" s="40">
        <f t="shared" si="18"/>
      </c>
      <c r="F299" s="43"/>
      <c r="G299" s="43"/>
      <c r="H299" s="43"/>
      <c r="I299" s="43"/>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row>
    <row r="300" spans="1:60" ht="12">
      <c r="A300" s="37">
        <f t="shared" si="19"/>
      </c>
      <c r="B300" s="42"/>
      <c r="C300" s="38">
        <f t="shared" si="16"/>
      </c>
      <c r="D300" s="39">
        <f t="shared" si="17"/>
      </c>
      <c r="E300" s="40">
        <f t="shared" si="18"/>
      </c>
      <c r="F300" s="43"/>
      <c r="G300" s="43"/>
      <c r="H300" s="43"/>
      <c r="I300" s="43"/>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row>
    <row r="301" spans="1:60" ht="12">
      <c r="A301" s="37">
        <f t="shared" si="19"/>
      </c>
      <c r="B301" s="42"/>
      <c r="C301" s="38">
        <f t="shared" si="16"/>
      </c>
      <c r="D301" s="39">
        <f t="shared" si="17"/>
      </c>
      <c r="E301" s="40">
        <f t="shared" si="18"/>
      </c>
      <c r="F301" s="43"/>
      <c r="G301" s="43"/>
      <c r="H301" s="43"/>
      <c r="I301" s="43"/>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row>
    <row r="302" spans="1:60" ht="12">
      <c r="A302" s="37">
        <f t="shared" si="19"/>
      </c>
      <c r="B302" s="42"/>
      <c r="C302" s="38">
        <f t="shared" si="16"/>
      </c>
      <c r="D302" s="39">
        <f t="shared" si="17"/>
      </c>
      <c r="E302" s="40">
        <f t="shared" si="18"/>
      </c>
      <c r="F302" s="43"/>
      <c r="G302" s="43"/>
      <c r="H302" s="43"/>
      <c r="I302" s="43"/>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row>
    <row r="303" spans="1:60" ht="12">
      <c r="A303" s="37">
        <f t="shared" si="19"/>
      </c>
      <c r="B303" s="42"/>
      <c r="C303" s="38">
        <f t="shared" si="16"/>
      </c>
      <c r="D303" s="39">
        <f t="shared" si="17"/>
      </c>
      <c r="E303" s="40">
        <f t="shared" si="18"/>
      </c>
      <c r="F303" s="43"/>
      <c r="G303" s="43"/>
      <c r="H303" s="43"/>
      <c r="I303" s="43"/>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row>
    <row r="304" spans="1:60" ht="12">
      <c r="A304" s="37">
        <f t="shared" si="19"/>
      </c>
      <c r="B304" s="42"/>
      <c r="C304" s="38">
        <f t="shared" si="16"/>
      </c>
      <c r="D304" s="39">
        <f t="shared" si="17"/>
      </c>
      <c r="E304" s="40">
        <f t="shared" si="18"/>
      </c>
      <c r="F304" s="43"/>
      <c r="G304" s="43"/>
      <c r="H304" s="43"/>
      <c r="I304" s="43"/>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row>
    <row r="305" spans="1:60" ht="12">
      <c r="A305" s="37">
        <f t="shared" si="19"/>
      </c>
      <c r="B305" s="42"/>
      <c r="C305" s="38">
        <f t="shared" si="16"/>
      </c>
      <c r="D305" s="39">
        <f t="shared" si="17"/>
      </c>
      <c r="E305" s="40">
        <f t="shared" si="18"/>
      </c>
      <c r="F305" s="43"/>
      <c r="G305" s="43"/>
      <c r="H305" s="43"/>
      <c r="I305" s="43"/>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row>
    <row r="306" spans="1:60" ht="12">
      <c r="A306" s="37">
        <f t="shared" si="19"/>
      </c>
      <c r="B306" s="42"/>
      <c r="C306" s="38">
        <f t="shared" si="16"/>
      </c>
      <c r="D306" s="39">
        <f t="shared" si="17"/>
      </c>
      <c r="E306" s="40">
        <f t="shared" si="18"/>
      </c>
      <c r="F306" s="43"/>
      <c r="G306" s="43"/>
      <c r="H306" s="43"/>
      <c r="I306" s="43"/>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row>
    <row r="307" spans="1:60" ht="12">
      <c r="A307" s="37">
        <f t="shared" si="19"/>
      </c>
      <c r="B307" s="42"/>
      <c r="C307" s="38">
        <f t="shared" si="16"/>
      </c>
      <c r="D307" s="39">
        <f t="shared" si="17"/>
      </c>
      <c r="E307" s="40">
        <f t="shared" si="18"/>
      </c>
      <c r="F307" s="43"/>
      <c r="G307" s="43"/>
      <c r="H307" s="43"/>
      <c r="I307" s="43"/>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row>
    <row r="308" spans="1:60" ht="12">
      <c r="A308" s="37">
        <f t="shared" si="19"/>
      </c>
      <c r="B308" s="42"/>
      <c r="C308" s="38">
        <f t="shared" si="16"/>
      </c>
      <c r="D308" s="39">
        <f t="shared" si="17"/>
      </c>
      <c r="E308" s="40">
        <f t="shared" si="18"/>
      </c>
      <c r="F308" s="43"/>
      <c r="G308" s="43"/>
      <c r="H308" s="43"/>
      <c r="I308" s="43"/>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row>
    <row r="309" spans="1:60" ht="12">
      <c r="A309" s="37">
        <f t="shared" si="19"/>
      </c>
      <c r="B309" s="42"/>
      <c r="C309" s="38">
        <f t="shared" si="16"/>
      </c>
      <c r="D309" s="39">
        <f t="shared" si="17"/>
      </c>
      <c r="E309" s="40">
        <f t="shared" si="18"/>
      </c>
      <c r="F309" s="43"/>
      <c r="G309" s="43"/>
      <c r="H309" s="43"/>
      <c r="I309" s="43"/>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row>
    <row r="310" spans="1:60" ht="12">
      <c r="A310" s="37">
        <f t="shared" si="19"/>
      </c>
      <c r="B310" s="42"/>
      <c r="C310" s="38">
        <f t="shared" si="16"/>
      </c>
      <c r="D310" s="39">
        <f t="shared" si="17"/>
      </c>
      <c r="E310" s="40">
        <f t="shared" si="18"/>
      </c>
      <c r="F310" s="43"/>
      <c r="G310" s="43"/>
      <c r="H310" s="43"/>
      <c r="I310" s="43"/>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row>
    <row r="311" spans="1:60" ht="12">
      <c r="A311" s="37">
        <f t="shared" si="19"/>
      </c>
      <c r="B311" s="42"/>
      <c r="C311" s="38">
        <f t="shared" si="16"/>
      </c>
      <c r="D311" s="39">
        <f t="shared" si="17"/>
      </c>
      <c r="E311" s="40">
        <f t="shared" si="18"/>
      </c>
      <c r="F311" s="43"/>
      <c r="G311" s="43"/>
      <c r="H311" s="43"/>
      <c r="I311" s="43"/>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row>
    <row r="312" spans="1:60" ht="12">
      <c r="A312" s="37">
        <f t="shared" si="19"/>
      </c>
      <c r="B312" s="42"/>
      <c r="C312" s="38">
        <f t="shared" si="16"/>
      </c>
      <c r="D312" s="39">
        <f t="shared" si="17"/>
      </c>
      <c r="E312" s="40">
        <f t="shared" si="18"/>
      </c>
      <c r="F312" s="43"/>
      <c r="G312" s="43"/>
      <c r="H312" s="43"/>
      <c r="I312" s="43"/>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row>
    <row r="313" spans="1:60" ht="12">
      <c r="A313" s="37">
        <f t="shared" si="19"/>
      </c>
      <c r="B313" s="42"/>
      <c r="C313" s="38">
        <f t="shared" si="16"/>
      </c>
      <c r="D313" s="39">
        <f t="shared" si="17"/>
      </c>
      <c r="E313" s="40">
        <f t="shared" si="18"/>
      </c>
      <c r="F313" s="43"/>
      <c r="G313" s="43"/>
      <c r="H313" s="43"/>
      <c r="I313" s="43"/>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row>
    <row r="314" spans="1:60" ht="12">
      <c r="A314" s="37">
        <f t="shared" si="19"/>
      </c>
      <c r="B314" s="42"/>
      <c r="C314" s="38">
        <f t="shared" si="16"/>
      </c>
      <c r="D314" s="39">
        <f t="shared" si="17"/>
      </c>
      <c r="E314" s="40">
        <f t="shared" si="18"/>
      </c>
      <c r="F314" s="43"/>
      <c r="G314" s="43"/>
      <c r="H314" s="43"/>
      <c r="I314" s="43"/>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row>
    <row r="315" spans="1:60" ht="12">
      <c r="A315" s="37">
        <f t="shared" si="19"/>
      </c>
      <c r="B315" s="42"/>
      <c r="C315" s="38">
        <f t="shared" si="16"/>
      </c>
      <c r="D315" s="39">
        <f t="shared" si="17"/>
      </c>
      <c r="E315" s="40">
        <f t="shared" si="18"/>
      </c>
      <c r="F315" s="43"/>
      <c r="G315" s="43"/>
      <c r="H315" s="43"/>
      <c r="I315" s="43"/>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row>
    <row r="316" spans="1:60" ht="12">
      <c r="A316" s="37">
        <f t="shared" si="19"/>
      </c>
      <c r="B316" s="42"/>
      <c r="C316" s="38">
        <f t="shared" si="16"/>
      </c>
      <c r="D316" s="39">
        <f t="shared" si="17"/>
      </c>
      <c r="E316" s="40">
        <f t="shared" si="18"/>
      </c>
      <c r="F316" s="43"/>
      <c r="G316" s="43"/>
      <c r="H316" s="43"/>
      <c r="I316" s="43"/>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row>
    <row r="317" spans="1:60" ht="12">
      <c r="A317" s="37">
        <f t="shared" si="19"/>
      </c>
      <c r="B317" s="42"/>
      <c r="C317" s="38">
        <f t="shared" si="16"/>
      </c>
      <c r="D317" s="39">
        <f t="shared" si="17"/>
      </c>
      <c r="E317" s="40">
        <f t="shared" si="18"/>
      </c>
      <c r="F317" s="43"/>
      <c r="G317" s="43"/>
      <c r="H317" s="43"/>
      <c r="I317" s="43"/>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row>
    <row r="318" spans="1:60" ht="12">
      <c r="A318" s="37">
        <f t="shared" si="19"/>
      </c>
      <c r="B318" s="42"/>
      <c r="C318" s="38">
        <f t="shared" si="16"/>
      </c>
      <c r="D318" s="39">
        <f t="shared" si="17"/>
      </c>
      <c r="E318" s="40">
        <f t="shared" si="18"/>
      </c>
      <c r="F318" s="43"/>
      <c r="G318" s="43"/>
      <c r="H318" s="43"/>
      <c r="I318" s="43"/>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row>
    <row r="319" spans="1:60" ht="12">
      <c r="A319" s="37">
        <f t="shared" si="19"/>
      </c>
      <c r="B319" s="42"/>
      <c r="C319" s="38">
        <f t="shared" si="16"/>
      </c>
      <c r="D319" s="39">
        <f t="shared" si="17"/>
      </c>
      <c r="E319" s="40">
        <f t="shared" si="18"/>
      </c>
      <c r="F319" s="43"/>
      <c r="G319" s="43"/>
      <c r="H319" s="43"/>
      <c r="I319" s="43"/>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row>
    <row r="320" spans="1:60" ht="12">
      <c r="A320" s="37">
        <f t="shared" si="19"/>
      </c>
      <c r="B320" s="42"/>
      <c r="C320" s="38">
        <f t="shared" si="16"/>
      </c>
      <c r="D320" s="39">
        <f t="shared" si="17"/>
      </c>
      <c r="E320" s="40">
        <f t="shared" si="18"/>
      </c>
      <c r="F320" s="43"/>
      <c r="G320" s="43"/>
      <c r="H320" s="43"/>
      <c r="I320" s="43"/>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row>
    <row r="321" spans="1:60" ht="12">
      <c r="A321" s="37">
        <f t="shared" si="19"/>
      </c>
      <c r="B321" s="42"/>
      <c r="C321" s="38">
        <f t="shared" si="16"/>
      </c>
      <c r="D321" s="39">
        <f t="shared" si="17"/>
      </c>
      <c r="E321" s="40">
        <f t="shared" si="18"/>
      </c>
      <c r="F321" s="43"/>
      <c r="G321" s="43"/>
      <c r="H321" s="43"/>
      <c r="I321" s="43"/>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row>
    <row r="322" spans="1:60" ht="12">
      <c r="A322" s="37">
        <f t="shared" si="19"/>
      </c>
      <c r="B322" s="42"/>
      <c r="C322" s="38">
        <f t="shared" si="16"/>
      </c>
      <c r="D322" s="39">
        <f t="shared" si="17"/>
      </c>
      <c r="E322" s="40">
        <f t="shared" si="18"/>
      </c>
      <c r="F322" s="43"/>
      <c r="G322" s="43"/>
      <c r="H322" s="43"/>
      <c r="I322" s="43"/>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row>
    <row r="323" spans="1:60" ht="12">
      <c r="A323" s="37">
        <f t="shared" si="19"/>
      </c>
      <c r="B323" s="42"/>
      <c r="C323" s="38">
        <f t="shared" si="16"/>
      </c>
      <c r="D323" s="39">
        <f t="shared" si="17"/>
      </c>
      <c r="E323" s="40">
        <f t="shared" si="18"/>
      </c>
      <c r="F323" s="43"/>
      <c r="G323" s="43"/>
      <c r="H323" s="43"/>
      <c r="I323" s="43"/>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row>
    <row r="324" spans="1:60" ht="12">
      <c r="A324" s="37">
        <f t="shared" si="19"/>
      </c>
      <c r="B324" s="42"/>
      <c r="C324" s="38">
        <f t="shared" si="16"/>
      </c>
      <c r="D324" s="39">
        <f t="shared" si="17"/>
      </c>
      <c r="E324" s="40">
        <f t="shared" si="18"/>
      </c>
      <c r="F324" s="43"/>
      <c r="G324" s="43"/>
      <c r="H324" s="43"/>
      <c r="I324" s="43"/>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row>
    <row r="325" spans="1:60" ht="12">
      <c r="A325" s="37">
        <f t="shared" si="19"/>
      </c>
      <c r="B325" s="42"/>
      <c r="C325" s="38">
        <f t="shared" si="16"/>
      </c>
      <c r="D325" s="39">
        <f t="shared" si="17"/>
      </c>
      <c r="E325" s="40">
        <f t="shared" si="18"/>
      </c>
      <c r="F325" s="43"/>
      <c r="G325" s="43"/>
      <c r="H325" s="43"/>
      <c r="I325" s="43"/>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row>
    <row r="326" spans="1:60" ht="12">
      <c r="A326" s="37">
        <f t="shared" si="19"/>
      </c>
      <c r="B326" s="42"/>
      <c r="C326" s="38">
        <f t="shared" si="16"/>
      </c>
      <c r="D326" s="39">
        <f t="shared" si="17"/>
      </c>
      <c r="E326" s="40">
        <f t="shared" si="18"/>
      </c>
      <c r="F326" s="43"/>
      <c r="G326" s="43"/>
      <c r="H326" s="43"/>
      <c r="I326" s="43"/>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row>
    <row r="327" spans="1:60" ht="12">
      <c r="A327" s="37">
        <f t="shared" si="19"/>
      </c>
      <c r="B327" s="42"/>
      <c r="C327" s="38">
        <f t="shared" si="16"/>
      </c>
      <c r="D327" s="39">
        <f t="shared" si="17"/>
      </c>
      <c r="E327" s="40">
        <f t="shared" si="18"/>
      </c>
      <c r="F327" s="43"/>
      <c r="G327" s="43"/>
      <c r="H327" s="43"/>
      <c r="I327" s="43"/>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row>
    <row r="328" spans="1:60" ht="12">
      <c r="A328" s="37">
        <f t="shared" si="19"/>
      </c>
      <c r="B328" s="42"/>
      <c r="C328" s="38">
        <f t="shared" si="16"/>
      </c>
      <c r="D328" s="39">
        <f t="shared" si="17"/>
      </c>
      <c r="E328" s="40">
        <f t="shared" si="18"/>
      </c>
      <c r="F328" s="43"/>
      <c r="G328" s="43"/>
      <c r="H328" s="43"/>
      <c r="I328" s="43"/>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row>
    <row r="329" spans="1:60" ht="12">
      <c r="A329" s="37">
        <f t="shared" si="19"/>
      </c>
      <c r="B329" s="42"/>
      <c r="C329" s="38">
        <f t="shared" si="16"/>
      </c>
      <c r="D329" s="39">
        <f t="shared" si="17"/>
      </c>
      <c r="E329" s="40">
        <f t="shared" si="18"/>
      </c>
      <c r="F329" s="43"/>
      <c r="G329" s="43"/>
      <c r="H329" s="43"/>
      <c r="I329" s="43"/>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row>
    <row r="330" spans="1:60" ht="12">
      <c r="A330" s="37">
        <f t="shared" si="19"/>
      </c>
      <c r="B330" s="42"/>
      <c r="C330" s="38">
        <f t="shared" si="16"/>
      </c>
      <c r="D330" s="39">
        <f t="shared" si="17"/>
      </c>
      <c r="E330" s="40">
        <f t="shared" si="18"/>
      </c>
      <c r="F330" s="43"/>
      <c r="G330" s="43"/>
      <c r="H330" s="43"/>
      <c r="I330" s="43"/>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row>
    <row r="331" spans="1:60" ht="12">
      <c r="A331" s="37">
        <f t="shared" si="19"/>
      </c>
      <c r="B331" s="42"/>
      <c r="C331" s="38">
        <f t="shared" si="16"/>
      </c>
      <c r="D331" s="39">
        <f t="shared" si="17"/>
      </c>
      <c r="E331" s="40">
        <f t="shared" si="18"/>
      </c>
      <c r="F331" s="43"/>
      <c r="G331" s="43"/>
      <c r="H331" s="43"/>
      <c r="I331" s="43"/>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row>
    <row r="332" spans="1:60" ht="12">
      <c r="A332" s="37">
        <f t="shared" si="19"/>
      </c>
      <c r="B332" s="42"/>
      <c r="C332" s="38">
        <f t="shared" si="16"/>
      </c>
      <c r="D332" s="39">
        <f t="shared" si="17"/>
      </c>
      <c r="E332" s="40">
        <f t="shared" si="18"/>
      </c>
      <c r="F332" s="43"/>
      <c r="G332" s="43"/>
      <c r="H332" s="43"/>
      <c r="I332" s="43"/>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row>
    <row r="333" spans="1:60" ht="12">
      <c r="A333" s="37">
        <f t="shared" si="19"/>
      </c>
      <c r="B333" s="42"/>
      <c r="C333" s="38">
        <f t="shared" si="16"/>
      </c>
      <c r="D333" s="39">
        <f t="shared" si="17"/>
      </c>
      <c r="E333" s="40">
        <f t="shared" si="18"/>
      </c>
      <c r="F333" s="43"/>
      <c r="G333" s="43"/>
      <c r="H333" s="43"/>
      <c r="I333" s="43"/>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row>
    <row r="334" spans="1:60" ht="12">
      <c r="A334" s="37">
        <f t="shared" si="19"/>
      </c>
      <c r="B334" s="42"/>
      <c r="C334" s="38">
        <f t="shared" si="16"/>
      </c>
      <c r="D334" s="39">
        <f t="shared" si="17"/>
      </c>
      <c r="E334" s="40">
        <f t="shared" si="18"/>
      </c>
      <c r="F334" s="43"/>
      <c r="G334" s="43"/>
      <c r="H334" s="43"/>
      <c r="I334" s="43"/>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row>
    <row r="335" spans="1:60" ht="12">
      <c r="A335" s="37">
        <f t="shared" si="19"/>
      </c>
      <c r="B335" s="42"/>
      <c r="C335" s="38">
        <f t="shared" si="16"/>
      </c>
      <c r="D335" s="39">
        <f t="shared" si="17"/>
      </c>
      <c r="E335" s="40">
        <f t="shared" si="18"/>
      </c>
      <c r="F335" s="43"/>
      <c r="G335" s="43"/>
      <c r="H335" s="43"/>
      <c r="I335" s="43"/>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row>
    <row r="336" spans="1:60" ht="12">
      <c r="A336" s="37">
        <f t="shared" si="19"/>
      </c>
      <c r="B336" s="42"/>
      <c r="C336" s="38">
        <f t="shared" si="16"/>
      </c>
      <c r="D336" s="39">
        <f t="shared" si="17"/>
      </c>
      <c r="E336" s="40">
        <f t="shared" si="18"/>
      </c>
      <c r="F336" s="43"/>
      <c r="G336" s="43"/>
      <c r="H336" s="43"/>
      <c r="I336" s="43"/>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row>
    <row r="337" spans="1:60" ht="12">
      <c r="A337" s="37">
        <f t="shared" si="19"/>
      </c>
      <c r="B337" s="42"/>
      <c r="C337" s="38">
        <f aca="true" t="shared" si="20" ref="C337:C400">IF(B337&lt;&gt;"",IF(T(B337)="",IF(AND(T($C$15)="",$C$15&lt;&gt;""),IF(B337/$C$15&lt;=100%,B337/$C$15,"No puede haber un porcentaje mayor a 100% ("&amp;B337/$C$15*100&amp;"%)"),"Ingrese Calificación Máxima"),"------"),"")</f>
      </c>
      <c r="D337" s="39">
        <f aca="true" t="shared" si="21" ref="D337:D400">IF(LEFT(A337,5)="NO 0/","Este alumno no debería figurar en esta planilla","")</f>
      </c>
      <c r="E337" s="40">
        <f aca="true" t="shared" si="22" ref="E337:E400">IF(F337&lt;&gt;"",IF(LEFT(A337,2)="SI",IF(AND(T(C337)="",C337&lt;&gt;"",C337&gt;=$I$15),"SI",IF(OR($I$15=0,T($I$15)&lt;&gt;""),"SI","NO")),IF(AND(T(C337)="",C337&lt;&gt;"",C337&gt;=$I$15),"NO, por asistencia","NO")),"")</f>
      </c>
      <c r="F337" s="43"/>
      <c r="G337" s="43"/>
      <c r="H337" s="43"/>
      <c r="I337" s="43"/>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row>
    <row r="338" spans="1:60" ht="12">
      <c r="A338" s="37">
        <f t="shared" si="19"/>
      </c>
      <c r="B338" s="42"/>
      <c r="C338" s="38">
        <f t="shared" si="20"/>
      </c>
      <c r="D338" s="39">
        <f t="shared" si="21"/>
      </c>
      <c r="E338" s="40">
        <f t="shared" si="22"/>
      </c>
      <c r="F338" s="43"/>
      <c r="G338" s="43"/>
      <c r="H338" s="43"/>
      <c r="I338" s="43"/>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row>
    <row r="339" spans="1:60" ht="12">
      <c r="A339" s="37">
        <f t="shared" si="19"/>
      </c>
      <c r="B339" s="42"/>
      <c r="C339" s="38">
        <f t="shared" si="20"/>
      </c>
      <c r="D339" s="39">
        <f t="shared" si="21"/>
      </c>
      <c r="E339" s="40">
        <f t="shared" si="22"/>
      </c>
      <c r="F339" s="43"/>
      <c r="G339" s="43"/>
      <c r="H339" s="43"/>
      <c r="I339" s="43"/>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row>
    <row r="340" spans="1:60" ht="12">
      <c r="A340" s="37">
        <f t="shared" si="19"/>
      </c>
      <c r="B340" s="42"/>
      <c r="C340" s="38">
        <f t="shared" si="20"/>
      </c>
      <c r="D340" s="39">
        <f t="shared" si="21"/>
      </c>
      <c r="E340" s="40">
        <f t="shared" si="22"/>
      </c>
      <c r="F340" s="43"/>
      <c r="G340" s="43"/>
      <c r="H340" s="43"/>
      <c r="I340" s="43"/>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c r="AX340" s="41"/>
      <c r="AY340" s="41"/>
      <c r="AZ340" s="41"/>
      <c r="BA340" s="41"/>
      <c r="BB340" s="41"/>
      <c r="BC340" s="41"/>
      <c r="BD340" s="41"/>
      <c r="BE340" s="41"/>
      <c r="BF340" s="41"/>
      <c r="BG340" s="41"/>
      <c r="BH340" s="41"/>
    </row>
    <row r="341" spans="1:60" ht="12">
      <c r="A341" s="37">
        <f t="shared" si="19"/>
      </c>
      <c r="B341" s="42"/>
      <c r="C341" s="38">
        <f t="shared" si="20"/>
      </c>
      <c r="D341" s="39">
        <f t="shared" si="21"/>
      </c>
      <c r="E341" s="40">
        <f t="shared" si="22"/>
      </c>
      <c r="F341" s="43"/>
      <c r="G341" s="43"/>
      <c r="H341" s="43"/>
      <c r="I341" s="43"/>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c r="BE341" s="41"/>
      <c r="BF341" s="41"/>
      <c r="BG341" s="41"/>
      <c r="BH341" s="41"/>
    </row>
    <row r="342" spans="1:60" ht="12">
      <c r="A342" s="37">
        <f t="shared" si="19"/>
      </c>
      <c r="B342" s="42"/>
      <c r="C342" s="38">
        <f t="shared" si="20"/>
      </c>
      <c r="D342" s="39">
        <f t="shared" si="21"/>
      </c>
      <c r="E342" s="40">
        <f t="shared" si="22"/>
      </c>
      <c r="F342" s="43"/>
      <c r="G342" s="43"/>
      <c r="H342" s="43"/>
      <c r="I342" s="43"/>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c r="AX342" s="41"/>
      <c r="AY342" s="41"/>
      <c r="AZ342" s="41"/>
      <c r="BA342" s="41"/>
      <c r="BB342" s="41"/>
      <c r="BC342" s="41"/>
      <c r="BD342" s="41"/>
      <c r="BE342" s="41"/>
      <c r="BF342" s="41"/>
      <c r="BG342" s="41"/>
      <c r="BH342" s="41"/>
    </row>
    <row r="343" spans="1:60" ht="12">
      <c r="A343" s="37">
        <f t="shared" si="19"/>
      </c>
      <c r="B343" s="42"/>
      <c r="C343" s="38">
        <f t="shared" si="20"/>
      </c>
      <c r="D343" s="39">
        <f t="shared" si="21"/>
      </c>
      <c r="E343" s="40">
        <f t="shared" si="22"/>
      </c>
      <c r="F343" s="43"/>
      <c r="G343" s="43"/>
      <c r="H343" s="43"/>
      <c r="I343" s="43"/>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c r="BE343" s="41"/>
      <c r="BF343" s="41"/>
      <c r="BG343" s="41"/>
      <c r="BH343" s="41"/>
    </row>
    <row r="344" spans="1:60" ht="12">
      <c r="A344" s="37">
        <f t="shared" si="19"/>
      </c>
      <c r="B344" s="42"/>
      <c r="C344" s="38">
        <f t="shared" si="20"/>
      </c>
      <c r="D344" s="39">
        <f t="shared" si="21"/>
      </c>
      <c r="E344" s="40">
        <f t="shared" si="22"/>
      </c>
      <c r="F344" s="43"/>
      <c r="G344" s="43"/>
      <c r="H344" s="43"/>
      <c r="I344" s="43"/>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c r="AX344" s="41"/>
      <c r="AY344" s="41"/>
      <c r="AZ344" s="41"/>
      <c r="BA344" s="41"/>
      <c r="BB344" s="41"/>
      <c r="BC344" s="41"/>
      <c r="BD344" s="41"/>
      <c r="BE344" s="41"/>
      <c r="BF344" s="41"/>
      <c r="BG344" s="41"/>
      <c r="BH344" s="41"/>
    </row>
    <row r="345" spans="1:60" ht="12">
      <c r="A345" s="37">
        <f t="shared" si="19"/>
      </c>
      <c r="B345" s="42"/>
      <c r="C345" s="38">
        <f t="shared" si="20"/>
      </c>
      <c r="D345" s="39">
        <f t="shared" si="21"/>
      </c>
      <c r="E345" s="40">
        <f t="shared" si="22"/>
      </c>
      <c r="F345" s="43"/>
      <c r="G345" s="43"/>
      <c r="H345" s="43"/>
      <c r="I345" s="43"/>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c r="AY345" s="41"/>
      <c r="AZ345" s="41"/>
      <c r="BA345" s="41"/>
      <c r="BB345" s="41"/>
      <c r="BC345" s="41"/>
      <c r="BD345" s="41"/>
      <c r="BE345" s="41"/>
      <c r="BF345" s="41"/>
      <c r="BG345" s="41"/>
      <c r="BH345" s="41"/>
    </row>
    <row r="346" spans="1:60" ht="12">
      <c r="A346" s="37">
        <f t="shared" si="19"/>
      </c>
      <c r="B346" s="42"/>
      <c r="C346" s="38">
        <f t="shared" si="20"/>
      </c>
      <c r="D346" s="39">
        <f t="shared" si="21"/>
      </c>
      <c r="E346" s="40">
        <f t="shared" si="22"/>
      </c>
      <c r="F346" s="43"/>
      <c r="G346" s="43"/>
      <c r="H346" s="43"/>
      <c r="I346" s="43"/>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c r="BE346" s="41"/>
      <c r="BF346" s="41"/>
      <c r="BG346" s="41"/>
      <c r="BH346" s="41"/>
    </row>
    <row r="347" spans="1:60" ht="12">
      <c r="A347" s="37">
        <f t="shared" si="19"/>
      </c>
      <c r="B347" s="42"/>
      <c r="C347" s="38">
        <f t="shared" si="20"/>
      </c>
      <c r="D347" s="39">
        <f t="shared" si="21"/>
      </c>
      <c r="E347" s="40">
        <f t="shared" si="22"/>
      </c>
      <c r="F347" s="43"/>
      <c r="G347" s="43"/>
      <c r="H347" s="43"/>
      <c r="I347" s="43"/>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c r="AX347" s="41"/>
      <c r="AY347" s="41"/>
      <c r="AZ347" s="41"/>
      <c r="BA347" s="41"/>
      <c r="BB347" s="41"/>
      <c r="BC347" s="41"/>
      <c r="BD347" s="41"/>
      <c r="BE347" s="41"/>
      <c r="BF347" s="41"/>
      <c r="BG347" s="41"/>
      <c r="BH347" s="41"/>
    </row>
    <row r="348" spans="1:60" ht="12">
      <c r="A348" s="37">
        <f t="shared" si="19"/>
      </c>
      <c r="B348" s="42"/>
      <c r="C348" s="38">
        <f t="shared" si="20"/>
      </c>
      <c r="D348" s="39">
        <f t="shared" si="21"/>
      </c>
      <c r="E348" s="40">
        <f t="shared" si="22"/>
      </c>
      <c r="F348" s="43"/>
      <c r="G348" s="43"/>
      <c r="H348" s="43"/>
      <c r="I348" s="43"/>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c r="BE348" s="41"/>
      <c r="BF348" s="41"/>
      <c r="BG348" s="41"/>
      <c r="BH348" s="41"/>
    </row>
    <row r="349" spans="1:60" ht="12">
      <c r="A349" s="37">
        <f aca="true" t="shared" si="23" ref="A349:A412">IF(F349&lt;&gt;"",IF((COUNTIF(L349:BH349,"Muy Bien")+COUNTIF(L349:BH349,"Bien")+COUNTIF(L349:BH349,"Suficiente"))&gt;=$G$15,"SI ","NO ")&amp;(COUNTIF(L349:BH349,"Muy Bien")+COUNTIF(L349:BH349,"Bien")+COUNTIF(L349:BH349,"Suficiente"))&amp;"/"&amp;$E$15,"")</f>
      </c>
      <c r="B349" s="42"/>
      <c r="C349" s="38">
        <f t="shared" si="20"/>
      </c>
      <c r="D349" s="39">
        <f t="shared" si="21"/>
      </c>
      <c r="E349" s="40">
        <f t="shared" si="22"/>
      </c>
      <c r="F349" s="43"/>
      <c r="G349" s="43"/>
      <c r="H349" s="43"/>
      <c r="I349" s="43"/>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c r="BE349" s="41"/>
      <c r="BF349" s="41"/>
      <c r="BG349" s="41"/>
      <c r="BH349" s="41"/>
    </row>
    <row r="350" spans="1:60" ht="12">
      <c r="A350" s="37">
        <f t="shared" si="23"/>
      </c>
      <c r="B350" s="42"/>
      <c r="C350" s="38">
        <f t="shared" si="20"/>
      </c>
      <c r="D350" s="39">
        <f t="shared" si="21"/>
      </c>
      <c r="E350" s="40">
        <f t="shared" si="22"/>
      </c>
      <c r="F350" s="43"/>
      <c r="G350" s="43"/>
      <c r="H350" s="43"/>
      <c r="I350" s="43"/>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row>
    <row r="351" spans="1:60" ht="12">
      <c r="A351" s="37">
        <f t="shared" si="23"/>
      </c>
      <c r="B351" s="42"/>
      <c r="C351" s="38">
        <f t="shared" si="20"/>
      </c>
      <c r="D351" s="39">
        <f t="shared" si="21"/>
      </c>
      <c r="E351" s="40">
        <f t="shared" si="22"/>
      </c>
      <c r="F351" s="43"/>
      <c r="G351" s="43"/>
      <c r="H351" s="43"/>
      <c r="I351" s="43"/>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c r="BE351" s="41"/>
      <c r="BF351" s="41"/>
      <c r="BG351" s="41"/>
      <c r="BH351" s="41"/>
    </row>
    <row r="352" spans="1:60" ht="12">
      <c r="A352" s="37">
        <f t="shared" si="23"/>
      </c>
      <c r="B352" s="42"/>
      <c r="C352" s="38">
        <f t="shared" si="20"/>
      </c>
      <c r="D352" s="39">
        <f t="shared" si="21"/>
      </c>
      <c r="E352" s="40">
        <f t="shared" si="22"/>
      </c>
      <c r="F352" s="43"/>
      <c r="G352" s="43"/>
      <c r="H352" s="43"/>
      <c r="I352" s="43"/>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c r="BE352" s="41"/>
      <c r="BF352" s="41"/>
      <c r="BG352" s="41"/>
      <c r="BH352" s="41"/>
    </row>
    <row r="353" spans="1:60" ht="12">
      <c r="A353" s="37">
        <f t="shared" si="23"/>
      </c>
      <c r="B353" s="42"/>
      <c r="C353" s="38">
        <f t="shared" si="20"/>
      </c>
      <c r="D353" s="39">
        <f t="shared" si="21"/>
      </c>
      <c r="E353" s="40">
        <f t="shared" si="22"/>
      </c>
      <c r="F353" s="43"/>
      <c r="G353" s="43"/>
      <c r="H353" s="43"/>
      <c r="I353" s="43"/>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c r="BB353" s="41"/>
      <c r="BC353" s="41"/>
      <c r="BD353" s="41"/>
      <c r="BE353" s="41"/>
      <c r="BF353" s="41"/>
      <c r="BG353" s="41"/>
      <c r="BH353" s="41"/>
    </row>
    <row r="354" spans="1:60" ht="12">
      <c r="A354" s="37">
        <f t="shared" si="23"/>
      </c>
      <c r="B354" s="42"/>
      <c r="C354" s="38">
        <f t="shared" si="20"/>
      </c>
      <c r="D354" s="39">
        <f t="shared" si="21"/>
      </c>
      <c r="E354" s="40">
        <f t="shared" si="22"/>
      </c>
      <c r="F354" s="43"/>
      <c r="G354" s="43"/>
      <c r="H354" s="43"/>
      <c r="I354" s="43"/>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c r="BE354" s="41"/>
      <c r="BF354" s="41"/>
      <c r="BG354" s="41"/>
      <c r="BH354" s="41"/>
    </row>
    <row r="355" spans="1:60" ht="12">
      <c r="A355" s="37">
        <f t="shared" si="23"/>
      </c>
      <c r="B355" s="42"/>
      <c r="C355" s="38">
        <f t="shared" si="20"/>
      </c>
      <c r="D355" s="39">
        <f t="shared" si="21"/>
      </c>
      <c r="E355" s="40">
        <f t="shared" si="22"/>
      </c>
      <c r="F355" s="43"/>
      <c r="G355" s="43"/>
      <c r="H355" s="43"/>
      <c r="I355" s="43"/>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row>
    <row r="356" spans="1:60" ht="12">
      <c r="A356" s="37">
        <f t="shared" si="23"/>
      </c>
      <c r="B356" s="42"/>
      <c r="C356" s="38">
        <f t="shared" si="20"/>
      </c>
      <c r="D356" s="39">
        <f t="shared" si="21"/>
      </c>
      <c r="E356" s="40">
        <f t="shared" si="22"/>
      </c>
      <c r="F356" s="43"/>
      <c r="G356" s="43"/>
      <c r="H356" s="43"/>
      <c r="I356" s="43"/>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c r="BE356" s="41"/>
      <c r="BF356" s="41"/>
      <c r="BG356" s="41"/>
      <c r="BH356" s="41"/>
    </row>
    <row r="357" spans="1:60" ht="12">
      <c r="A357" s="37">
        <f t="shared" si="23"/>
      </c>
      <c r="B357" s="42"/>
      <c r="C357" s="38">
        <f t="shared" si="20"/>
      </c>
      <c r="D357" s="39">
        <f t="shared" si="21"/>
      </c>
      <c r="E357" s="40">
        <f t="shared" si="22"/>
      </c>
      <c r="F357" s="43"/>
      <c r="G357" s="43"/>
      <c r="H357" s="43"/>
      <c r="I357" s="43"/>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c r="BB357" s="41"/>
      <c r="BC357" s="41"/>
      <c r="BD357" s="41"/>
      <c r="BE357" s="41"/>
      <c r="BF357" s="41"/>
      <c r="BG357" s="41"/>
      <c r="BH357" s="41"/>
    </row>
    <row r="358" spans="1:60" ht="12">
      <c r="A358" s="37">
        <f t="shared" si="23"/>
      </c>
      <c r="B358" s="42"/>
      <c r="C358" s="38">
        <f t="shared" si="20"/>
      </c>
      <c r="D358" s="39">
        <f t="shared" si="21"/>
      </c>
      <c r="E358" s="40">
        <f t="shared" si="22"/>
      </c>
      <c r="F358" s="43"/>
      <c r="G358" s="43"/>
      <c r="H358" s="43"/>
      <c r="I358" s="43"/>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c r="AX358" s="41"/>
      <c r="AY358" s="41"/>
      <c r="AZ358" s="41"/>
      <c r="BA358" s="41"/>
      <c r="BB358" s="41"/>
      <c r="BC358" s="41"/>
      <c r="BD358" s="41"/>
      <c r="BE358" s="41"/>
      <c r="BF358" s="41"/>
      <c r="BG358" s="41"/>
      <c r="BH358" s="41"/>
    </row>
    <row r="359" spans="1:60" ht="12">
      <c r="A359" s="37">
        <f t="shared" si="23"/>
      </c>
      <c r="B359" s="42"/>
      <c r="C359" s="38">
        <f t="shared" si="20"/>
      </c>
      <c r="D359" s="39">
        <f t="shared" si="21"/>
      </c>
      <c r="E359" s="40">
        <f t="shared" si="22"/>
      </c>
      <c r="F359" s="43"/>
      <c r="G359" s="43"/>
      <c r="H359" s="43"/>
      <c r="I359" s="43"/>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c r="AX359" s="41"/>
      <c r="AY359" s="41"/>
      <c r="AZ359" s="41"/>
      <c r="BA359" s="41"/>
      <c r="BB359" s="41"/>
      <c r="BC359" s="41"/>
      <c r="BD359" s="41"/>
      <c r="BE359" s="41"/>
      <c r="BF359" s="41"/>
      <c r="BG359" s="41"/>
      <c r="BH359" s="41"/>
    </row>
    <row r="360" spans="1:60" ht="12">
      <c r="A360" s="37">
        <f t="shared" si="23"/>
      </c>
      <c r="B360" s="42"/>
      <c r="C360" s="38">
        <f t="shared" si="20"/>
      </c>
      <c r="D360" s="39">
        <f t="shared" si="21"/>
      </c>
      <c r="E360" s="40">
        <f t="shared" si="22"/>
      </c>
      <c r="F360" s="43"/>
      <c r="G360" s="43"/>
      <c r="H360" s="43"/>
      <c r="I360" s="43"/>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c r="AU360" s="41"/>
      <c r="AV360" s="41"/>
      <c r="AW360" s="41"/>
      <c r="AX360" s="41"/>
      <c r="AY360" s="41"/>
      <c r="AZ360" s="41"/>
      <c r="BA360" s="41"/>
      <c r="BB360" s="41"/>
      <c r="BC360" s="41"/>
      <c r="BD360" s="41"/>
      <c r="BE360" s="41"/>
      <c r="BF360" s="41"/>
      <c r="BG360" s="41"/>
      <c r="BH360" s="41"/>
    </row>
    <row r="361" spans="1:60" ht="12">
      <c r="A361" s="37">
        <f t="shared" si="23"/>
      </c>
      <c r="B361" s="42"/>
      <c r="C361" s="38">
        <f t="shared" si="20"/>
      </c>
      <c r="D361" s="39">
        <f t="shared" si="21"/>
      </c>
      <c r="E361" s="40">
        <f t="shared" si="22"/>
      </c>
      <c r="F361" s="43"/>
      <c r="G361" s="43"/>
      <c r="H361" s="43"/>
      <c r="I361" s="43"/>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c r="AX361" s="41"/>
      <c r="AY361" s="41"/>
      <c r="AZ361" s="41"/>
      <c r="BA361" s="41"/>
      <c r="BB361" s="41"/>
      <c r="BC361" s="41"/>
      <c r="BD361" s="41"/>
      <c r="BE361" s="41"/>
      <c r="BF361" s="41"/>
      <c r="BG361" s="41"/>
      <c r="BH361" s="41"/>
    </row>
    <row r="362" spans="1:60" ht="12">
      <c r="A362" s="37">
        <f t="shared" si="23"/>
      </c>
      <c r="B362" s="42"/>
      <c r="C362" s="38">
        <f t="shared" si="20"/>
      </c>
      <c r="D362" s="39">
        <f t="shared" si="21"/>
      </c>
      <c r="E362" s="40">
        <f t="shared" si="22"/>
      </c>
      <c r="F362" s="43"/>
      <c r="G362" s="43"/>
      <c r="H362" s="43"/>
      <c r="I362" s="43"/>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c r="BE362" s="41"/>
      <c r="BF362" s="41"/>
      <c r="BG362" s="41"/>
      <c r="BH362" s="41"/>
    </row>
    <row r="363" spans="1:60" ht="12">
      <c r="A363" s="37">
        <f t="shared" si="23"/>
      </c>
      <c r="B363" s="42"/>
      <c r="C363" s="38">
        <f t="shared" si="20"/>
      </c>
      <c r="D363" s="39">
        <f t="shared" si="21"/>
      </c>
      <c r="E363" s="40">
        <f t="shared" si="22"/>
      </c>
      <c r="F363" s="43"/>
      <c r="G363" s="43"/>
      <c r="H363" s="43"/>
      <c r="I363" s="43"/>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c r="AU363" s="41"/>
      <c r="AV363" s="41"/>
      <c r="AW363" s="41"/>
      <c r="AX363" s="41"/>
      <c r="AY363" s="41"/>
      <c r="AZ363" s="41"/>
      <c r="BA363" s="41"/>
      <c r="BB363" s="41"/>
      <c r="BC363" s="41"/>
      <c r="BD363" s="41"/>
      <c r="BE363" s="41"/>
      <c r="BF363" s="41"/>
      <c r="BG363" s="41"/>
      <c r="BH363" s="41"/>
    </row>
    <row r="364" spans="1:60" ht="12">
      <c r="A364" s="37">
        <f t="shared" si="23"/>
      </c>
      <c r="B364" s="42"/>
      <c r="C364" s="38">
        <f t="shared" si="20"/>
      </c>
      <c r="D364" s="39">
        <f t="shared" si="21"/>
      </c>
      <c r="E364" s="40">
        <f t="shared" si="22"/>
      </c>
      <c r="F364" s="43"/>
      <c r="G364" s="43"/>
      <c r="H364" s="43"/>
      <c r="I364" s="43"/>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c r="AX364" s="41"/>
      <c r="AY364" s="41"/>
      <c r="AZ364" s="41"/>
      <c r="BA364" s="41"/>
      <c r="BB364" s="41"/>
      <c r="BC364" s="41"/>
      <c r="BD364" s="41"/>
      <c r="BE364" s="41"/>
      <c r="BF364" s="41"/>
      <c r="BG364" s="41"/>
      <c r="BH364" s="41"/>
    </row>
    <row r="365" spans="1:60" ht="12">
      <c r="A365" s="37">
        <f t="shared" si="23"/>
      </c>
      <c r="B365" s="42"/>
      <c r="C365" s="38">
        <f t="shared" si="20"/>
      </c>
      <c r="D365" s="39">
        <f t="shared" si="21"/>
      </c>
      <c r="E365" s="40">
        <f t="shared" si="22"/>
      </c>
      <c r="F365" s="43"/>
      <c r="G365" s="43"/>
      <c r="H365" s="43"/>
      <c r="I365" s="43"/>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c r="AX365" s="41"/>
      <c r="AY365" s="41"/>
      <c r="AZ365" s="41"/>
      <c r="BA365" s="41"/>
      <c r="BB365" s="41"/>
      <c r="BC365" s="41"/>
      <c r="BD365" s="41"/>
      <c r="BE365" s="41"/>
      <c r="BF365" s="41"/>
      <c r="BG365" s="41"/>
      <c r="BH365" s="41"/>
    </row>
    <row r="366" spans="1:60" ht="12">
      <c r="A366" s="37">
        <f t="shared" si="23"/>
      </c>
      <c r="B366" s="42"/>
      <c r="C366" s="38">
        <f t="shared" si="20"/>
      </c>
      <c r="D366" s="39">
        <f t="shared" si="21"/>
      </c>
      <c r="E366" s="40">
        <f t="shared" si="22"/>
      </c>
      <c r="F366" s="43"/>
      <c r="G366" s="43"/>
      <c r="H366" s="43"/>
      <c r="I366" s="43"/>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row>
    <row r="367" spans="1:60" ht="12">
      <c r="A367" s="37">
        <f t="shared" si="23"/>
      </c>
      <c r="B367" s="42"/>
      <c r="C367" s="38">
        <f t="shared" si="20"/>
      </c>
      <c r="D367" s="39">
        <f t="shared" si="21"/>
      </c>
      <c r="E367" s="40">
        <f t="shared" si="22"/>
      </c>
      <c r="F367" s="43"/>
      <c r="G367" s="43"/>
      <c r="H367" s="43"/>
      <c r="I367" s="43"/>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c r="AX367" s="41"/>
      <c r="AY367" s="41"/>
      <c r="AZ367" s="41"/>
      <c r="BA367" s="41"/>
      <c r="BB367" s="41"/>
      <c r="BC367" s="41"/>
      <c r="BD367" s="41"/>
      <c r="BE367" s="41"/>
      <c r="BF367" s="41"/>
      <c r="BG367" s="41"/>
      <c r="BH367" s="41"/>
    </row>
    <row r="368" spans="1:60" ht="12">
      <c r="A368" s="37">
        <f t="shared" si="23"/>
      </c>
      <c r="B368" s="42"/>
      <c r="C368" s="38">
        <f t="shared" si="20"/>
      </c>
      <c r="D368" s="39">
        <f t="shared" si="21"/>
      </c>
      <c r="E368" s="40">
        <f t="shared" si="22"/>
      </c>
      <c r="F368" s="43"/>
      <c r="G368" s="43"/>
      <c r="H368" s="43"/>
      <c r="I368" s="43"/>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c r="AU368" s="41"/>
      <c r="AV368" s="41"/>
      <c r="AW368" s="41"/>
      <c r="AX368" s="41"/>
      <c r="AY368" s="41"/>
      <c r="AZ368" s="41"/>
      <c r="BA368" s="41"/>
      <c r="BB368" s="41"/>
      <c r="BC368" s="41"/>
      <c r="BD368" s="41"/>
      <c r="BE368" s="41"/>
      <c r="BF368" s="41"/>
      <c r="BG368" s="41"/>
      <c r="BH368" s="41"/>
    </row>
    <row r="369" spans="1:60" ht="12">
      <c r="A369" s="37">
        <f t="shared" si="23"/>
      </c>
      <c r="B369" s="42"/>
      <c r="C369" s="38">
        <f t="shared" si="20"/>
      </c>
      <c r="D369" s="39">
        <f t="shared" si="21"/>
      </c>
      <c r="E369" s="40">
        <f t="shared" si="22"/>
      </c>
      <c r="F369" s="43"/>
      <c r="G369" s="43"/>
      <c r="H369" s="43"/>
      <c r="I369" s="43"/>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c r="AU369" s="41"/>
      <c r="AV369" s="41"/>
      <c r="AW369" s="41"/>
      <c r="AX369" s="41"/>
      <c r="AY369" s="41"/>
      <c r="AZ369" s="41"/>
      <c r="BA369" s="41"/>
      <c r="BB369" s="41"/>
      <c r="BC369" s="41"/>
      <c r="BD369" s="41"/>
      <c r="BE369" s="41"/>
      <c r="BF369" s="41"/>
      <c r="BG369" s="41"/>
      <c r="BH369" s="41"/>
    </row>
    <row r="370" spans="1:60" ht="12">
      <c r="A370" s="37">
        <f t="shared" si="23"/>
      </c>
      <c r="B370" s="42"/>
      <c r="C370" s="38">
        <f t="shared" si="20"/>
      </c>
      <c r="D370" s="39">
        <f t="shared" si="21"/>
      </c>
      <c r="E370" s="40">
        <f t="shared" si="22"/>
      </c>
      <c r="F370" s="43"/>
      <c r="G370" s="43"/>
      <c r="H370" s="43"/>
      <c r="I370" s="43"/>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c r="AU370" s="41"/>
      <c r="AV370" s="41"/>
      <c r="AW370" s="41"/>
      <c r="AX370" s="41"/>
      <c r="AY370" s="41"/>
      <c r="AZ370" s="41"/>
      <c r="BA370" s="41"/>
      <c r="BB370" s="41"/>
      <c r="BC370" s="41"/>
      <c r="BD370" s="41"/>
      <c r="BE370" s="41"/>
      <c r="BF370" s="41"/>
      <c r="BG370" s="41"/>
      <c r="BH370" s="41"/>
    </row>
    <row r="371" spans="1:60" ht="12">
      <c r="A371" s="37">
        <f t="shared" si="23"/>
      </c>
      <c r="B371" s="42"/>
      <c r="C371" s="38">
        <f t="shared" si="20"/>
      </c>
      <c r="D371" s="39">
        <f t="shared" si="21"/>
      </c>
      <c r="E371" s="40">
        <f t="shared" si="22"/>
      </c>
      <c r="F371" s="43"/>
      <c r="G371" s="43"/>
      <c r="H371" s="43"/>
      <c r="I371" s="43"/>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c r="AU371" s="41"/>
      <c r="AV371" s="41"/>
      <c r="AW371" s="41"/>
      <c r="AX371" s="41"/>
      <c r="AY371" s="41"/>
      <c r="AZ371" s="41"/>
      <c r="BA371" s="41"/>
      <c r="BB371" s="41"/>
      <c r="BC371" s="41"/>
      <c r="BD371" s="41"/>
      <c r="BE371" s="41"/>
      <c r="BF371" s="41"/>
      <c r="BG371" s="41"/>
      <c r="BH371" s="41"/>
    </row>
    <row r="372" spans="1:60" ht="12">
      <c r="A372" s="37">
        <f t="shared" si="23"/>
      </c>
      <c r="B372" s="42"/>
      <c r="C372" s="38">
        <f t="shared" si="20"/>
      </c>
      <c r="D372" s="39">
        <f t="shared" si="21"/>
      </c>
      <c r="E372" s="40">
        <f t="shared" si="22"/>
      </c>
      <c r="F372" s="43"/>
      <c r="G372" s="43"/>
      <c r="H372" s="43"/>
      <c r="I372" s="43"/>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c r="AU372" s="41"/>
      <c r="AV372" s="41"/>
      <c r="AW372" s="41"/>
      <c r="AX372" s="41"/>
      <c r="AY372" s="41"/>
      <c r="AZ372" s="41"/>
      <c r="BA372" s="41"/>
      <c r="BB372" s="41"/>
      <c r="BC372" s="41"/>
      <c r="BD372" s="41"/>
      <c r="BE372" s="41"/>
      <c r="BF372" s="41"/>
      <c r="BG372" s="41"/>
      <c r="BH372" s="41"/>
    </row>
    <row r="373" spans="1:60" ht="12">
      <c r="A373" s="37">
        <f t="shared" si="23"/>
      </c>
      <c r="B373" s="42"/>
      <c r="C373" s="38">
        <f t="shared" si="20"/>
      </c>
      <c r="D373" s="39">
        <f t="shared" si="21"/>
      </c>
      <c r="E373" s="40">
        <f t="shared" si="22"/>
      </c>
      <c r="F373" s="43"/>
      <c r="G373" s="43"/>
      <c r="H373" s="43"/>
      <c r="I373" s="43"/>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c r="AU373" s="41"/>
      <c r="AV373" s="41"/>
      <c r="AW373" s="41"/>
      <c r="AX373" s="41"/>
      <c r="AY373" s="41"/>
      <c r="AZ373" s="41"/>
      <c r="BA373" s="41"/>
      <c r="BB373" s="41"/>
      <c r="BC373" s="41"/>
      <c r="BD373" s="41"/>
      <c r="BE373" s="41"/>
      <c r="BF373" s="41"/>
      <c r="BG373" s="41"/>
      <c r="BH373" s="41"/>
    </row>
    <row r="374" spans="1:60" ht="12">
      <c r="A374" s="37">
        <f t="shared" si="23"/>
      </c>
      <c r="B374" s="42"/>
      <c r="C374" s="38">
        <f t="shared" si="20"/>
      </c>
      <c r="D374" s="39">
        <f t="shared" si="21"/>
      </c>
      <c r="E374" s="40">
        <f t="shared" si="22"/>
      </c>
      <c r="F374" s="43"/>
      <c r="G374" s="43"/>
      <c r="H374" s="43"/>
      <c r="I374" s="43"/>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c r="AY374" s="41"/>
      <c r="AZ374" s="41"/>
      <c r="BA374" s="41"/>
      <c r="BB374" s="41"/>
      <c r="BC374" s="41"/>
      <c r="BD374" s="41"/>
      <c r="BE374" s="41"/>
      <c r="BF374" s="41"/>
      <c r="BG374" s="41"/>
      <c r="BH374" s="41"/>
    </row>
    <row r="375" spans="1:60" ht="12">
      <c r="A375" s="37">
        <f t="shared" si="23"/>
      </c>
      <c r="B375" s="42"/>
      <c r="C375" s="38">
        <f t="shared" si="20"/>
      </c>
      <c r="D375" s="39">
        <f t="shared" si="21"/>
      </c>
      <c r="E375" s="40">
        <f t="shared" si="22"/>
      </c>
      <c r="F375" s="43"/>
      <c r="G375" s="43"/>
      <c r="H375" s="43"/>
      <c r="I375" s="43"/>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c r="BG375" s="41"/>
      <c r="BH375" s="41"/>
    </row>
    <row r="376" spans="1:60" ht="12">
      <c r="A376" s="37">
        <f t="shared" si="23"/>
      </c>
      <c r="B376" s="42"/>
      <c r="C376" s="38">
        <f t="shared" si="20"/>
      </c>
      <c r="D376" s="39">
        <f t="shared" si="21"/>
      </c>
      <c r="E376" s="40">
        <f t="shared" si="22"/>
      </c>
      <c r="F376" s="43"/>
      <c r="G376" s="43"/>
      <c r="H376" s="43"/>
      <c r="I376" s="43"/>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c r="BG376" s="41"/>
      <c r="BH376" s="41"/>
    </row>
    <row r="377" spans="1:60" ht="12">
      <c r="A377" s="37">
        <f t="shared" si="23"/>
      </c>
      <c r="B377" s="42"/>
      <c r="C377" s="38">
        <f t="shared" si="20"/>
      </c>
      <c r="D377" s="39">
        <f t="shared" si="21"/>
      </c>
      <c r="E377" s="40">
        <f t="shared" si="22"/>
      </c>
      <c r="F377" s="43"/>
      <c r="G377" s="43"/>
      <c r="H377" s="43"/>
      <c r="I377" s="43"/>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c r="AT377" s="41"/>
      <c r="AU377" s="41"/>
      <c r="AV377" s="41"/>
      <c r="AW377" s="41"/>
      <c r="AX377" s="41"/>
      <c r="AY377" s="41"/>
      <c r="AZ377" s="41"/>
      <c r="BA377" s="41"/>
      <c r="BB377" s="41"/>
      <c r="BC377" s="41"/>
      <c r="BD377" s="41"/>
      <c r="BE377" s="41"/>
      <c r="BF377" s="41"/>
      <c r="BG377" s="41"/>
      <c r="BH377" s="41"/>
    </row>
    <row r="378" spans="1:60" ht="12">
      <c r="A378" s="37">
        <f t="shared" si="23"/>
      </c>
      <c r="B378" s="42"/>
      <c r="C378" s="38">
        <f t="shared" si="20"/>
      </c>
      <c r="D378" s="39">
        <f t="shared" si="21"/>
      </c>
      <c r="E378" s="40">
        <f t="shared" si="22"/>
      </c>
      <c r="F378" s="43"/>
      <c r="G378" s="43"/>
      <c r="H378" s="43"/>
      <c r="I378" s="43"/>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c r="AU378" s="41"/>
      <c r="AV378" s="41"/>
      <c r="AW378" s="41"/>
      <c r="AX378" s="41"/>
      <c r="AY378" s="41"/>
      <c r="AZ378" s="41"/>
      <c r="BA378" s="41"/>
      <c r="BB378" s="41"/>
      <c r="BC378" s="41"/>
      <c r="BD378" s="41"/>
      <c r="BE378" s="41"/>
      <c r="BF378" s="41"/>
      <c r="BG378" s="41"/>
      <c r="BH378" s="41"/>
    </row>
    <row r="379" spans="1:60" ht="12">
      <c r="A379" s="37">
        <f t="shared" si="23"/>
      </c>
      <c r="B379" s="42"/>
      <c r="C379" s="38">
        <f t="shared" si="20"/>
      </c>
      <c r="D379" s="39">
        <f t="shared" si="21"/>
      </c>
      <c r="E379" s="40">
        <f t="shared" si="22"/>
      </c>
      <c r="F379" s="43"/>
      <c r="G379" s="43"/>
      <c r="H379" s="43"/>
      <c r="I379" s="43"/>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c r="AT379" s="41"/>
      <c r="AU379" s="41"/>
      <c r="AV379" s="41"/>
      <c r="AW379" s="41"/>
      <c r="AX379" s="41"/>
      <c r="AY379" s="41"/>
      <c r="AZ379" s="41"/>
      <c r="BA379" s="41"/>
      <c r="BB379" s="41"/>
      <c r="BC379" s="41"/>
      <c r="BD379" s="41"/>
      <c r="BE379" s="41"/>
      <c r="BF379" s="41"/>
      <c r="BG379" s="41"/>
      <c r="BH379" s="41"/>
    </row>
    <row r="380" spans="1:60" ht="12">
      <c r="A380" s="37">
        <f t="shared" si="23"/>
      </c>
      <c r="B380" s="42"/>
      <c r="C380" s="38">
        <f t="shared" si="20"/>
      </c>
      <c r="D380" s="39">
        <f t="shared" si="21"/>
      </c>
      <c r="E380" s="40">
        <f t="shared" si="22"/>
      </c>
      <c r="F380" s="43"/>
      <c r="G380" s="43"/>
      <c r="H380" s="43"/>
      <c r="I380" s="43"/>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c r="AT380" s="41"/>
      <c r="AU380" s="41"/>
      <c r="AV380" s="41"/>
      <c r="AW380" s="41"/>
      <c r="AX380" s="41"/>
      <c r="AY380" s="41"/>
      <c r="AZ380" s="41"/>
      <c r="BA380" s="41"/>
      <c r="BB380" s="41"/>
      <c r="BC380" s="41"/>
      <c r="BD380" s="41"/>
      <c r="BE380" s="41"/>
      <c r="BF380" s="41"/>
      <c r="BG380" s="41"/>
      <c r="BH380" s="41"/>
    </row>
    <row r="381" spans="1:60" ht="12">
      <c r="A381" s="37">
        <f t="shared" si="23"/>
      </c>
      <c r="B381" s="42"/>
      <c r="C381" s="38">
        <f t="shared" si="20"/>
      </c>
      <c r="D381" s="39">
        <f t="shared" si="21"/>
      </c>
      <c r="E381" s="40">
        <f t="shared" si="22"/>
      </c>
      <c r="F381" s="43"/>
      <c r="G381" s="43"/>
      <c r="H381" s="43"/>
      <c r="I381" s="43"/>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c r="AT381" s="41"/>
      <c r="AU381" s="41"/>
      <c r="AV381" s="41"/>
      <c r="AW381" s="41"/>
      <c r="AX381" s="41"/>
      <c r="AY381" s="41"/>
      <c r="AZ381" s="41"/>
      <c r="BA381" s="41"/>
      <c r="BB381" s="41"/>
      <c r="BC381" s="41"/>
      <c r="BD381" s="41"/>
      <c r="BE381" s="41"/>
      <c r="BF381" s="41"/>
      <c r="BG381" s="41"/>
      <c r="BH381" s="41"/>
    </row>
    <row r="382" spans="1:60" ht="12">
      <c r="A382" s="37">
        <f t="shared" si="23"/>
      </c>
      <c r="B382" s="42"/>
      <c r="C382" s="38">
        <f t="shared" si="20"/>
      </c>
      <c r="D382" s="39">
        <f t="shared" si="21"/>
      </c>
      <c r="E382" s="40">
        <f t="shared" si="22"/>
      </c>
      <c r="F382" s="43"/>
      <c r="G382" s="43"/>
      <c r="H382" s="43"/>
      <c r="I382" s="43"/>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c r="AU382" s="41"/>
      <c r="AV382" s="41"/>
      <c r="AW382" s="41"/>
      <c r="AX382" s="41"/>
      <c r="AY382" s="41"/>
      <c r="AZ382" s="41"/>
      <c r="BA382" s="41"/>
      <c r="BB382" s="41"/>
      <c r="BC382" s="41"/>
      <c r="BD382" s="41"/>
      <c r="BE382" s="41"/>
      <c r="BF382" s="41"/>
      <c r="BG382" s="41"/>
      <c r="BH382" s="41"/>
    </row>
    <row r="383" spans="1:60" ht="12">
      <c r="A383" s="37">
        <f t="shared" si="23"/>
      </c>
      <c r="B383" s="42"/>
      <c r="C383" s="38">
        <f t="shared" si="20"/>
      </c>
      <c r="D383" s="39">
        <f t="shared" si="21"/>
      </c>
      <c r="E383" s="40">
        <f t="shared" si="22"/>
      </c>
      <c r="F383" s="43"/>
      <c r="G383" s="43"/>
      <c r="H383" s="43"/>
      <c r="I383" s="43"/>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c r="AU383" s="41"/>
      <c r="AV383" s="41"/>
      <c r="AW383" s="41"/>
      <c r="AX383" s="41"/>
      <c r="AY383" s="41"/>
      <c r="AZ383" s="41"/>
      <c r="BA383" s="41"/>
      <c r="BB383" s="41"/>
      <c r="BC383" s="41"/>
      <c r="BD383" s="41"/>
      <c r="BE383" s="41"/>
      <c r="BF383" s="41"/>
      <c r="BG383" s="41"/>
      <c r="BH383" s="41"/>
    </row>
    <row r="384" spans="1:60" ht="12">
      <c r="A384" s="37">
        <f t="shared" si="23"/>
      </c>
      <c r="B384" s="42"/>
      <c r="C384" s="38">
        <f t="shared" si="20"/>
      </c>
      <c r="D384" s="39">
        <f t="shared" si="21"/>
      </c>
      <c r="E384" s="40">
        <f t="shared" si="22"/>
      </c>
      <c r="F384" s="43"/>
      <c r="G384" s="43"/>
      <c r="H384" s="43"/>
      <c r="I384" s="43"/>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c r="AU384" s="41"/>
      <c r="AV384" s="41"/>
      <c r="AW384" s="41"/>
      <c r="AX384" s="41"/>
      <c r="AY384" s="41"/>
      <c r="AZ384" s="41"/>
      <c r="BA384" s="41"/>
      <c r="BB384" s="41"/>
      <c r="BC384" s="41"/>
      <c r="BD384" s="41"/>
      <c r="BE384" s="41"/>
      <c r="BF384" s="41"/>
      <c r="BG384" s="41"/>
      <c r="BH384" s="41"/>
    </row>
    <row r="385" spans="1:60" ht="12">
      <c r="A385" s="37">
        <f t="shared" si="23"/>
      </c>
      <c r="B385" s="42"/>
      <c r="C385" s="38">
        <f t="shared" si="20"/>
      </c>
      <c r="D385" s="39">
        <f t="shared" si="21"/>
      </c>
      <c r="E385" s="40">
        <f t="shared" si="22"/>
      </c>
      <c r="F385" s="43"/>
      <c r="G385" s="43"/>
      <c r="H385" s="43"/>
      <c r="I385" s="43"/>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c r="AT385" s="41"/>
      <c r="AU385" s="41"/>
      <c r="AV385" s="41"/>
      <c r="AW385" s="41"/>
      <c r="AX385" s="41"/>
      <c r="AY385" s="41"/>
      <c r="AZ385" s="41"/>
      <c r="BA385" s="41"/>
      <c r="BB385" s="41"/>
      <c r="BC385" s="41"/>
      <c r="BD385" s="41"/>
      <c r="BE385" s="41"/>
      <c r="BF385" s="41"/>
      <c r="BG385" s="41"/>
      <c r="BH385" s="41"/>
    </row>
    <row r="386" spans="1:60" ht="12">
      <c r="A386" s="37">
        <f t="shared" si="23"/>
      </c>
      <c r="B386" s="42"/>
      <c r="C386" s="38">
        <f t="shared" si="20"/>
      </c>
      <c r="D386" s="39">
        <f t="shared" si="21"/>
      </c>
      <c r="E386" s="40">
        <f t="shared" si="22"/>
      </c>
      <c r="F386" s="43"/>
      <c r="G386" s="43"/>
      <c r="H386" s="43"/>
      <c r="I386" s="43"/>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c r="AU386" s="41"/>
      <c r="AV386" s="41"/>
      <c r="AW386" s="41"/>
      <c r="AX386" s="41"/>
      <c r="AY386" s="41"/>
      <c r="AZ386" s="41"/>
      <c r="BA386" s="41"/>
      <c r="BB386" s="41"/>
      <c r="BC386" s="41"/>
      <c r="BD386" s="41"/>
      <c r="BE386" s="41"/>
      <c r="BF386" s="41"/>
      <c r="BG386" s="41"/>
      <c r="BH386" s="41"/>
    </row>
    <row r="387" spans="1:60" ht="12">
      <c r="A387" s="37">
        <f t="shared" si="23"/>
      </c>
      <c r="B387" s="42"/>
      <c r="C387" s="38">
        <f t="shared" si="20"/>
      </c>
      <c r="D387" s="39">
        <f t="shared" si="21"/>
      </c>
      <c r="E387" s="40">
        <f t="shared" si="22"/>
      </c>
      <c r="F387" s="43"/>
      <c r="G387" s="43"/>
      <c r="H387" s="43"/>
      <c r="I387" s="43"/>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c r="AU387" s="41"/>
      <c r="AV387" s="41"/>
      <c r="AW387" s="41"/>
      <c r="AX387" s="41"/>
      <c r="AY387" s="41"/>
      <c r="AZ387" s="41"/>
      <c r="BA387" s="41"/>
      <c r="BB387" s="41"/>
      <c r="BC387" s="41"/>
      <c r="BD387" s="41"/>
      <c r="BE387" s="41"/>
      <c r="BF387" s="41"/>
      <c r="BG387" s="41"/>
      <c r="BH387" s="41"/>
    </row>
    <row r="388" spans="1:60" ht="12">
      <c r="A388" s="37">
        <f t="shared" si="23"/>
      </c>
      <c r="B388" s="42"/>
      <c r="C388" s="38">
        <f t="shared" si="20"/>
      </c>
      <c r="D388" s="39">
        <f t="shared" si="21"/>
      </c>
      <c r="E388" s="40">
        <f t="shared" si="22"/>
      </c>
      <c r="F388" s="43"/>
      <c r="G388" s="43"/>
      <c r="H388" s="43"/>
      <c r="I388" s="43"/>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c r="AU388" s="41"/>
      <c r="AV388" s="41"/>
      <c r="AW388" s="41"/>
      <c r="AX388" s="41"/>
      <c r="AY388" s="41"/>
      <c r="AZ388" s="41"/>
      <c r="BA388" s="41"/>
      <c r="BB388" s="41"/>
      <c r="BC388" s="41"/>
      <c r="BD388" s="41"/>
      <c r="BE388" s="41"/>
      <c r="BF388" s="41"/>
      <c r="BG388" s="41"/>
      <c r="BH388" s="41"/>
    </row>
    <row r="389" spans="1:60" ht="12">
      <c r="A389" s="37">
        <f t="shared" si="23"/>
      </c>
      <c r="B389" s="42"/>
      <c r="C389" s="38">
        <f t="shared" si="20"/>
      </c>
      <c r="D389" s="39">
        <f t="shared" si="21"/>
      </c>
      <c r="E389" s="40">
        <f t="shared" si="22"/>
      </c>
      <c r="F389" s="43"/>
      <c r="G389" s="43"/>
      <c r="H389" s="43"/>
      <c r="I389" s="43"/>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c r="AT389" s="41"/>
      <c r="AU389" s="41"/>
      <c r="AV389" s="41"/>
      <c r="AW389" s="41"/>
      <c r="AX389" s="41"/>
      <c r="AY389" s="41"/>
      <c r="AZ389" s="41"/>
      <c r="BA389" s="41"/>
      <c r="BB389" s="41"/>
      <c r="BC389" s="41"/>
      <c r="BD389" s="41"/>
      <c r="BE389" s="41"/>
      <c r="BF389" s="41"/>
      <c r="BG389" s="41"/>
      <c r="BH389" s="41"/>
    </row>
    <row r="390" spans="1:60" ht="12">
      <c r="A390" s="37">
        <f t="shared" si="23"/>
      </c>
      <c r="B390" s="42"/>
      <c r="C390" s="38">
        <f t="shared" si="20"/>
      </c>
      <c r="D390" s="39">
        <f t="shared" si="21"/>
      </c>
      <c r="E390" s="40">
        <f t="shared" si="22"/>
      </c>
      <c r="F390" s="43"/>
      <c r="G390" s="43"/>
      <c r="H390" s="43"/>
      <c r="I390" s="43"/>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c r="AT390" s="41"/>
      <c r="AU390" s="41"/>
      <c r="AV390" s="41"/>
      <c r="AW390" s="41"/>
      <c r="AX390" s="41"/>
      <c r="AY390" s="41"/>
      <c r="AZ390" s="41"/>
      <c r="BA390" s="41"/>
      <c r="BB390" s="41"/>
      <c r="BC390" s="41"/>
      <c r="BD390" s="41"/>
      <c r="BE390" s="41"/>
      <c r="BF390" s="41"/>
      <c r="BG390" s="41"/>
      <c r="BH390" s="41"/>
    </row>
    <row r="391" spans="1:60" ht="12">
      <c r="A391" s="37">
        <f t="shared" si="23"/>
      </c>
      <c r="B391" s="42"/>
      <c r="C391" s="38">
        <f t="shared" si="20"/>
      </c>
      <c r="D391" s="39">
        <f t="shared" si="21"/>
      </c>
      <c r="E391" s="40">
        <f t="shared" si="22"/>
      </c>
      <c r="F391" s="43"/>
      <c r="G391" s="43"/>
      <c r="H391" s="43"/>
      <c r="I391" s="43"/>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c r="AU391" s="41"/>
      <c r="AV391" s="41"/>
      <c r="AW391" s="41"/>
      <c r="AX391" s="41"/>
      <c r="AY391" s="41"/>
      <c r="AZ391" s="41"/>
      <c r="BA391" s="41"/>
      <c r="BB391" s="41"/>
      <c r="BC391" s="41"/>
      <c r="BD391" s="41"/>
      <c r="BE391" s="41"/>
      <c r="BF391" s="41"/>
      <c r="BG391" s="41"/>
      <c r="BH391" s="41"/>
    </row>
    <row r="392" spans="1:60" ht="12">
      <c r="A392" s="37">
        <f t="shared" si="23"/>
      </c>
      <c r="B392" s="42"/>
      <c r="C392" s="38">
        <f t="shared" si="20"/>
      </c>
      <c r="D392" s="39">
        <f t="shared" si="21"/>
      </c>
      <c r="E392" s="40">
        <f t="shared" si="22"/>
      </c>
      <c r="F392" s="43"/>
      <c r="G392" s="43"/>
      <c r="H392" s="43"/>
      <c r="I392" s="43"/>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c r="AT392" s="41"/>
      <c r="AU392" s="41"/>
      <c r="AV392" s="41"/>
      <c r="AW392" s="41"/>
      <c r="AX392" s="41"/>
      <c r="AY392" s="41"/>
      <c r="AZ392" s="41"/>
      <c r="BA392" s="41"/>
      <c r="BB392" s="41"/>
      <c r="BC392" s="41"/>
      <c r="BD392" s="41"/>
      <c r="BE392" s="41"/>
      <c r="BF392" s="41"/>
      <c r="BG392" s="41"/>
      <c r="BH392" s="41"/>
    </row>
    <row r="393" spans="1:60" ht="12">
      <c r="A393" s="37">
        <f t="shared" si="23"/>
      </c>
      <c r="B393" s="42"/>
      <c r="C393" s="38">
        <f t="shared" si="20"/>
      </c>
      <c r="D393" s="39">
        <f t="shared" si="21"/>
      </c>
      <c r="E393" s="40">
        <f t="shared" si="22"/>
      </c>
      <c r="F393" s="43"/>
      <c r="G393" s="43"/>
      <c r="H393" s="43"/>
      <c r="I393" s="43"/>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c r="AU393" s="41"/>
      <c r="AV393" s="41"/>
      <c r="AW393" s="41"/>
      <c r="AX393" s="41"/>
      <c r="AY393" s="41"/>
      <c r="AZ393" s="41"/>
      <c r="BA393" s="41"/>
      <c r="BB393" s="41"/>
      <c r="BC393" s="41"/>
      <c r="BD393" s="41"/>
      <c r="BE393" s="41"/>
      <c r="BF393" s="41"/>
      <c r="BG393" s="41"/>
      <c r="BH393" s="41"/>
    </row>
    <row r="394" spans="1:60" ht="12">
      <c r="A394" s="37">
        <f t="shared" si="23"/>
      </c>
      <c r="B394" s="42"/>
      <c r="C394" s="38">
        <f t="shared" si="20"/>
      </c>
      <c r="D394" s="39">
        <f t="shared" si="21"/>
      </c>
      <c r="E394" s="40">
        <f t="shared" si="22"/>
      </c>
      <c r="F394" s="43"/>
      <c r="G394" s="43"/>
      <c r="H394" s="43"/>
      <c r="I394" s="43"/>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c r="AU394" s="41"/>
      <c r="AV394" s="41"/>
      <c r="AW394" s="41"/>
      <c r="AX394" s="41"/>
      <c r="AY394" s="41"/>
      <c r="AZ394" s="41"/>
      <c r="BA394" s="41"/>
      <c r="BB394" s="41"/>
      <c r="BC394" s="41"/>
      <c r="BD394" s="41"/>
      <c r="BE394" s="41"/>
      <c r="BF394" s="41"/>
      <c r="BG394" s="41"/>
      <c r="BH394" s="41"/>
    </row>
    <row r="395" spans="1:60" ht="12">
      <c r="A395" s="37">
        <f t="shared" si="23"/>
      </c>
      <c r="B395" s="42"/>
      <c r="C395" s="38">
        <f t="shared" si="20"/>
      </c>
      <c r="D395" s="39">
        <f t="shared" si="21"/>
      </c>
      <c r="E395" s="40">
        <f t="shared" si="22"/>
      </c>
      <c r="F395" s="43"/>
      <c r="G395" s="43"/>
      <c r="H395" s="43"/>
      <c r="I395" s="43"/>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c r="AT395" s="41"/>
      <c r="AU395" s="41"/>
      <c r="AV395" s="41"/>
      <c r="AW395" s="41"/>
      <c r="AX395" s="41"/>
      <c r="AY395" s="41"/>
      <c r="AZ395" s="41"/>
      <c r="BA395" s="41"/>
      <c r="BB395" s="41"/>
      <c r="BC395" s="41"/>
      <c r="BD395" s="41"/>
      <c r="BE395" s="41"/>
      <c r="BF395" s="41"/>
      <c r="BG395" s="41"/>
      <c r="BH395" s="41"/>
    </row>
    <row r="396" spans="1:60" ht="12">
      <c r="A396" s="37">
        <f t="shared" si="23"/>
      </c>
      <c r="B396" s="42"/>
      <c r="C396" s="38">
        <f t="shared" si="20"/>
      </c>
      <c r="D396" s="39">
        <f t="shared" si="21"/>
      </c>
      <c r="E396" s="40">
        <f t="shared" si="22"/>
      </c>
      <c r="F396" s="43"/>
      <c r="G396" s="43"/>
      <c r="H396" s="43"/>
      <c r="I396" s="43"/>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c r="AT396" s="41"/>
      <c r="AU396" s="41"/>
      <c r="AV396" s="41"/>
      <c r="AW396" s="41"/>
      <c r="AX396" s="41"/>
      <c r="AY396" s="41"/>
      <c r="AZ396" s="41"/>
      <c r="BA396" s="41"/>
      <c r="BB396" s="41"/>
      <c r="BC396" s="41"/>
      <c r="BD396" s="41"/>
      <c r="BE396" s="41"/>
      <c r="BF396" s="41"/>
      <c r="BG396" s="41"/>
      <c r="BH396" s="41"/>
    </row>
    <row r="397" spans="1:60" ht="12">
      <c r="A397" s="37">
        <f t="shared" si="23"/>
      </c>
      <c r="B397" s="42"/>
      <c r="C397" s="38">
        <f t="shared" si="20"/>
      </c>
      <c r="D397" s="39">
        <f t="shared" si="21"/>
      </c>
      <c r="E397" s="40">
        <f t="shared" si="22"/>
      </c>
      <c r="F397" s="43"/>
      <c r="G397" s="43"/>
      <c r="H397" s="43"/>
      <c r="I397" s="43"/>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c r="AU397" s="41"/>
      <c r="AV397" s="41"/>
      <c r="AW397" s="41"/>
      <c r="AX397" s="41"/>
      <c r="AY397" s="41"/>
      <c r="AZ397" s="41"/>
      <c r="BA397" s="41"/>
      <c r="BB397" s="41"/>
      <c r="BC397" s="41"/>
      <c r="BD397" s="41"/>
      <c r="BE397" s="41"/>
      <c r="BF397" s="41"/>
      <c r="BG397" s="41"/>
      <c r="BH397" s="41"/>
    </row>
    <row r="398" spans="1:60" ht="12">
      <c r="A398" s="37">
        <f t="shared" si="23"/>
      </c>
      <c r="B398" s="42"/>
      <c r="C398" s="38">
        <f t="shared" si="20"/>
      </c>
      <c r="D398" s="39">
        <f t="shared" si="21"/>
      </c>
      <c r="E398" s="40">
        <f t="shared" si="22"/>
      </c>
      <c r="F398" s="43"/>
      <c r="G398" s="43"/>
      <c r="H398" s="43"/>
      <c r="I398" s="43"/>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c r="AT398" s="41"/>
      <c r="AU398" s="41"/>
      <c r="AV398" s="41"/>
      <c r="AW398" s="41"/>
      <c r="AX398" s="41"/>
      <c r="AY398" s="41"/>
      <c r="AZ398" s="41"/>
      <c r="BA398" s="41"/>
      <c r="BB398" s="41"/>
      <c r="BC398" s="41"/>
      <c r="BD398" s="41"/>
      <c r="BE398" s="41"/>
      <c r="BF398" s="41"/>
      <c r="BG398" s="41"/>
      <c r="BH398" s="41"/>
    </row>
    <row r="399" spans="1:60" ht="12">
      <c r="A399" s="37">
        <f t="shared" si="23"/>
      </c>
      <c r="B399" s="42"/>
      <c r="C399" s="38">
        <f t="shared" si="20"/>
      </c>
      <c r="D399" s="39">
        <f t="shared" si="21"/>
      </c>
      <c r="E399" s="40">
        <f t="shared" si="22"/>
      </c>
      <c r="F399" s="43"/>
      <c r="G399" s="43"/>
      <c r="H399" s="43"/>
      <c r="I399" s="43"/>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c r="AU399" s="41"/>
      <c r="AV399" s="41"/>
      <c r="AW399" s="41"/>
      <c r="AX399" s="41"/>
      <c r="AY399" s="41"/>
      <c r="AZ399" s="41"/>
      <c r="BA399" s="41"/>
      <c r="BB399" s="41"/>
      <c r="BC399" s="41"/>
      <c r="BD399" s="41"/>
      <c r="BE399" s="41"/>
      <c r="BF399" s="41"/>
      <c r="BG399" s="41"/>
      <c r="BH399" s="41"/>
    </row>
    <row r="400" spans="1:60" ht="12">
      <c r="A400" s="37">
        <f t="shared" si="23"/>
      </c>
      <c r="B400" s="42"/>
      <c r="C400" s="38">
        <f t="shared" si="20"/>
      </c>
      <c r="D400" s="39">
        <f t="shared" si="21"/>
      </c>
      <c r="E400" s="40">
        <f t="shared" si="22"/>
      </c>
      <c r="F400" s="43"/>
      <c r="G400" s="43"/>
      <c r="H400" s="43"/>
      <c r="I400" s="43"/>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c r="AU400" s="41"/>
      <c r="AV400" s="41"/>
      <c r="AW400" s="41"/>
      <c r="AX400" s="41"/>
      <c r="AY400" s="41"/>
      <c r="AZ400" s="41"/>
      <c r="BA400" s="41"/>
      <c r="BB400" s="41"/>
      <c r="BC400" s="41"/>
      <c r="BD400" s="41"/>
      <c r="BE400" s="41"/>
      <c r="BF400" s="41"/>
      <c r="BG400" s="41"/>
      <c r="BH400" s="41"/>
    </row>
    <row r="401" spans="1:60" ht="12">
      <c r="A401" s="37">
        <f t="shared" si="23"/>
      </c>
      <c r="B401" s="42"/>
      <c r="C401" s="38">
        <f aca="true" t="shared" si="24" ref="C401:C464">IF(B401&lt;&gt;"",IF(T(B401)="",IF(AND(T($C$15)="",$C$15&lt;&gt;""),IF(B401/$C$15&lt;=100%,B401/$C$15,"No puede haber un porcentaje mayor a 100% ("&amp;B401/$C$15*100&amp;"%)"),"Ingrese Calificación Máxima"),"------"),"")</f>
      </c>
      <c r="D401" s="39">
        <f aca="true" t="shared" si="25" ref="D401:D464">IF(LEFT(A401,5)="NO 0/","Este alumno no debería figurar en esta planilla","")</f>
      </c>
      <c r="E401" s="40">
        <f aca="true" t="shared" si="26" ref="E401:E464">IF(F401&lt;&gt;"",IF(LEFT(A401,2)="SI",IF(AND(T(C401)="",C401&lt;&gt;"",C401&gt;=$I$15),"SI",IF(OR($I$15=0,T($I$15)&lt;&gt;""),"SI","NO")),IF(AND(T(C401)="",C401&lt;&gt;"",C401&gt;=$I$15),"NO, por asistencia","NO")),"")</f>
      </c>
      <c r="F401" s="43"/>
      <c r="G401" s="43"/>
      <c r="H401" s="43"/>
      <c r="I401" s="43"/>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c r="AU401" s="41"/>
      <c r="AV401" s="41"/>
      <c r="AW401" s="41"/>
      <c r="AX401" s="41"/>
      <c r="AY401" s="41"/>
      <c r="AZ401" s="41"/>
      <c r="BA401" s="41"/>
      <c r="BB401" s="41"/>
      <c r="BC401" s="41"/>
      <c r="BD401" s="41"/>
      <c r="BE401" s="41"/>
      <c r="BF401" s="41"/>
      <c r="BG401" s="41"/>
      <c r="BH401" s="41"/>
    </row>
    <row r="402" spans="1:60" ht="12">
      <c r="A402" s="37">
        <f t="shared" si="23"/>
      </c>
      <c r="B402" s="42"/>
      <c r="C402" s="38">
        <f t="shared" si="24"/>
      </c>
      <c r="D402" s="39">
        <f t="shared" si="25"/>
      </c>
      <c r="E402" s="40">
        <f t="shared" si="26"/>
      </c>
      <c r="F402" s="43"/>
      <c r="G402" s="43"/>
      <c r="H402" s="43"/>
      <c r="I402" s="43"/>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c r="AU402" s="41"/>
      <c r="AV402" s="41"/>
      <c r="AW402" s="41"/>
      <c r="AX402" s="41"/>
      <c r="AY402" s="41"/>
      <c r="AZ402" s="41"/>
      <c r="BA402" s="41"/>
      <c r="BB402" s="41"/>
      <c r="BC402" s="41"/>
      <c r="BD402" s="41"/>
      <c r="BE402" s="41"/>
      <c r="BF402" s="41"/>
      <c r="BG402" s="41"/>
      <c r="BH402" s="41"/>
    </row>
    <row r="403" spans="1:60" ht="12">
      <c r="A403" s="37">
        <f t="shared" si="23"/>
      </c>
      <c r="B403" s="42"/>
      <c r="C403" s="38">
        <f t="shared" si="24"/>
      </c>
      <c r="D403" s="39">
        <f t="shared" si="25"/>
      </c>
      <c r="E403" s="40">
        <f t="shared" si="26"/>
      </c>
      <c r="F403" s="43"/>
      <c r="G403" s="43"/>
      <c r="H403" s="43"/>
      <c r="I403" s="43"/>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c r="AT403" s="41"/>
      <c r="AU403" s="41"/>
      <c r="AV403" s="41"/>
      <c r="AW403" s="41"/>
      <c r="AX403" s="41"/>
      <c r="AY403" s="41"/>
      <c r="AZ403" s="41"/>
      <c r="BA403" s="41"/>
      <c r="BB403" s="41"/>
      <c r="BC403" s="41"/>
      <c r="BD403" s="41"/>
      <c r="BE403" s="41"/>
      <c r="BF403" s="41"/>
      <c r="BG403" s="41"/>
      <c r="BH403" s="41"/>
    </row>
    <row r="404" spans="1:60" ht="12">
      <c r="A404" s="37">
        <f t="shared" si="23"/>
      </c>
      <c r="B404" s="42"/>
      <c r="C404" s="38">
        <f t="shared" si="24"/>
      </c>
      <c r="D404" s="39">
        <f t="shared" si="25"/>
      </c>
      <c r="E404" s="40">
        <f t="shared" si="26"/>
      </c>
      <c r="F404" s="43"/>
      <c r="G404" s="43"/>
      <c r="H404" s="43"/>
      <c r="I404" s="43"/>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c r="AU404" s="41"/>
      <c r="AV404" s="41"/>
      <c r="AW404" s="41"/>
      <c r="AX404" s="41"/>
      <c r="AY404" s="41"/>
      <c r="AZ404" s="41"/>
      <c r="BA404" s="41"/>
      <c r="BB404" s="41"/>
      <c r="BC404" s="41"/>
      <c r="BD404" s="41"/>
      <c r="BE404" s="41"/>
      <c r="BF404" s="41"/>
      <c r="BG404" s="41"/>
      <c r="BH404" s="41"/>
    </row>
    <row r="405" spans="1:60" ht="12">
      <c r="A405" s="37">
        <f t="shared" si="23"/>
      </c>
      <c r="B405" s="42"/>
      <c r="C405" s="38">
        <f t="shared" si="24"/>
      </c>
      <c r="D405" s="39">
        <f t="shared" si="25"/>
      </c>
      <c r="E405" s="40">
        <f t="shared" si="26"/>
      </c>
      <c r="F405" s="43"/>
      <c r="G405" s="43"/>
      <c r="H405" s="43"/>
      <c r="I405" s="43"/>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c r="AU405" s="41"/>
      <c r="AV405" s="41"/>
      <c r="AW405" s="41"/>
      <c r="AX405" s="41"/>
      <c r="AY405" s="41"/>
      <c r="AZ405" s="41"/>
      <c r="BA405" s="41"/>
      <c r="BB405" s="41"/>
      <c r="BC405" s="41"/>
      <c r="BD405" s="41"/>
      <c r="BE405" s="41"/>
      <c r="BF405" s="41"/>
      <c r="BG405" s="41"/>
      <c r="BH405" s="41"/>
    </row>
    <row r="406" spans="1:60" ht="12">
      <c r="A406" s="37">
        <f t="shared" si="23"/>
      </c>
      <c r="B406" s="42"/>
      <c r="C406" s="38">
        <f t="shared" si="24"/>
      </c>
      <c r="D406" s="39">
        <f t="shared" si="25"/>
      </c>
      <c r="E406" s="40">
        <f t="shared" si="26"/>
      </c>
      <c r="F406" s="43"/>
      <c r="G406" s="43"/>
      <c r="H406" s="43"/>
      <c r="I406" s="43"/>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c r="AT406" s="41"/>
      <c r="AU406" s="41"/>
      <c r="AV406" s="41"/>
      <c r="AW406" s="41"/>
      <c r="AX406" s="41"/>
      <c r="AY406" s="41"/>
      <c r="AZ406" s="41"/>
      <c r="BA406" s="41"/>
      <c r="BB406" s="41"/>
      <c r="BC406" s="41"/>
      <c r="BD406" s="41"/>
      <c r="BE406" s="41"/>
      <c r="BF406" s="41"/>
      <c r="BG406" s="41"/>
      <c r="BH406" s="41"/>
    </row>
    <row r="407" spans="1:60" ht="12">
      <c r="A407" s="37">
        <f t="shared" si="23"/>
      </c>
      <c r="B407" s="42"/>
      <c r="C407" s="38">
        <f t="shared" si="24"/>
      </c>
      <c r="D407" s="39">
        <f t="shared" si="25"/>
      </c>
      <c r="E407" s="40">
        <f t="shared" si="26"/>
      </c>
      <c r="F407" s="43"/>
      <c r="G407" s="43"/>
      <c r="H407" s="43"/>
      <c r="I407" s="43"/>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c r="AU407" s="41"/>
      <c r="AV407" s="41"/>
      <c r="AW407" s="41"/>
      <c r="AX407" s="41"/>
      <c r="AY407" s="41"/>
      <c r="AZ407" s="41"/>
      <c r="BA407" s="41"/>
      <c r="BB407" s="41"/>
      <c r="BC407" s="41"/>
      <c r="BD407" s="41"/>
      <c r="BE407" s="41"/>
      <c r="BF407" s="41"/>
      <c r="BG407" s="41"/>
      <c r="BH407" s="41"/>
    </row>
    <row r="408" spans="1:60" ht="12">
      <c r="A408" s="37">
        <f t="shared" si="23"/>
      </c>
      <c r="B408" s="42"/>
      <c r="C408" s="38">
        <f t="shared" si="24"/>
      </c>
      <c r="D408" s="39">
        <f t="shared" si="25"/>
      </c>
      <c r="E408" s="40">
        <f t="shared" si="26"/>
      </c>
      <c r="F408" s="43"/>
      <c r="G408" s="43"/>
      <c r="H408" s="43"/>
      <c r="I408" s="43"/>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c r="AT408" s="41"/>
      <c r="AU408" s="41"/>
      <c r="AV408" s="41"/>
      <c r="AW408" s="41"/>
      <c r="AX408" s="41"/>
      <c r="AY408" s="41"/>
      <c r="AZ408" s="41"/>
      <c r="BA408" s="41"/>
      <c r="BB408" s="41"/>
      <c r="BC408" s="41"/>
      <c r="BD408" s="41"/>
      <c r="BE408" s="41"/>
      <c r="BF408" s="41"/>
      <c r="BG408" s="41"/>
      <c r="BH408" s="41"/>
    </row>
    <row r="409" spans="1:60" ht="12">
      <c r="A409" s="37">
        <f t="shared" si="23"/>
      </c>
      <c r="B409" s="42"/>
      <c r="C409" s="38">
        <f t="shared" si="24"/>
      </c>
      <c r="D409" s="39">
        <f t="shared" si="25"/>
      </c>
      <c r="E409" s="40">
        <f t="shared" si="26"/>
      </c>
      <c r="F409" s="43"/>
      <c r="G409" s="43"/>
      <c r="H409" s="43"/>
      <c r="I409" s="43"/>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row>
    <row r="410" spans="1:60" ht="12">
      <c r="A410" s="37">
        <f t="shared" si="23"/>
      </c>
      <c r="B410" s="42"/>
      <c r="C410" s="38">
        <f t="shared" si="24"/>
      </c>
      <c r="D410" s="39">
        <f t="shared" si="25"/>
      </c>
      <c r="E410" s="40">
        <f t="shared" si="26"/>
      </c>
      <c r="F410" s="43"/>
      <c r="G410" s="43"/>
      <c r="H410" s="43"/>
      <c r="I410" s="43"/>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c r="AU410" s="41"/>
      <c r="AV410" s="41"/>
      <c r="AW410" s="41"/>
      <c r="AX410" s="41"/>
      <c r="AY410" s="41"/>
      <c r="AZ410" s="41"/>
      <c r="BA410" s="41"/>
      <c r="BB410" s="41"/>
      <c r="BC410" s="41"/>
      <c r="BD410" s="41"/>
      <c r="BE410" s="41"/>
      <c r="BF410" s="41"/>
      <c r="BG410" s="41"/>
      <c r="BH410" s="41"/>
    </row>
    <row r="411" spans="1:60" ht="12">
      <c r="A411" s="37">
        <f t="shared" si="23"/>
      </c>
      <c r="B411" s="42"/>
      <c r="C411" s="38">
        <f t="shared" si="24"/>
      </c>
      <c r="D411" s="39">
        <f t="shared" si="25"/>
      </c>
      <c r="E411" s="40">
        <f t="shared" si="26"/>
      </c>
      <c r="F411" s="43"/>
      <c r="G411" s="43"/>
      <c r="H411" s="43"/>
      <c r="I411" s="43"/>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row>
    <row r="412" spans="1:60" ht="12">
      <c r="A412" s="37">
        <f t="shared" si="23"/>
      </c>
      <c r="B412" s="42"/>
      <c r="C412" s="38">
        <f t="shared" si="24"/>
      </c>
      <c r="D412" s="39">
        <f t="shared" si="25"/>
      </c>
      <c r="E412" s="40">
        <f t="shared" si="26"/>
      </c>
      <c r="F412" s="43"/>
      <c r="G412" s="43"/>
      <c r="H412" s="43"/>
      <c r="I412" s="43"/>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row>
    <row r="413" spans="1:60" ht="12">
      <c r="A413" s="37">
        <f aca="true" t="shared" si="27" ref="A413:A476">IF(F413&lt;&gt;"",IF((COUNTIF(L413:BH413,"Muy Bien")+COUNTIF(L413:BH413,"Bien")+COUNTIF(L413:BH413,"Suficiente"))&gt;=$G$15,"SI ","NO ")&amp;(COUNTIF(L413:BH413,"Muy Bien")+COUNTIF(L413:BH413,"Bien")+COUNTIF(L413:BH413,"Suficiente"))&amp;"/"&amp;$E$15,"")</f>
      </c>
      <c r="B413" s="42"/>
      <c r="C413" s="38">
        <f t="shared" si="24"/>
      </c>
      <c r="D413" s="39">
        <f t="shared" si="25"/>
      </c>
      <c r="E413" s="40">
        <f t="shared" si="26"/>
      </c>
      <c r="F413" s="43"/>
      <c r="G413" s="43"/>
      <c r="H413" s="43"/>
      <c r="I413" s="43"/>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41"/>
    </row>
    <row r="414" spans="1:60" ht="12">
      <c r="A414" s="37">
        <f t="shared" si="27"/>
      </c>
      <c r="B414" s="42"/>
      <c r="C414" s="38">
        <f t="shared" si="24"/>
      </c>
      <c r="D414" s="39">
        <f t="shared" si="25"/>
      </c>
      <c r="E414" s="40">
        <f t="shared" si="26"/>
      </c>
      <c r="F414" s="43"/>
      <c r="G414" s="43"/>
      <c r="H414" s="43"/>
      <c r="I414" s="43"/>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row>
    <row r="415" spans="1:60" ht="12">
      <c r="A415" s="37">
        <f t="shared" si="27"/>
      </c>
      <c r="B415" s="42"/>
      <c r="C415" s="38">
        <f t="shared" si="24"/>
      </c>
      <c r="D415" s="39">
        <f t="shared" si="25"/>
      </c>
      <c r="E415" s="40">
        <f t="shared" si="26"/>
      </c>
      <c r="F415" s="43"/>
      <c r="G415" s="43"/>
      <c r="H415" s="43"/>
      <c r="I415" s="43"/>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row>
    <row r="416" spans="1:60" ht="12">
      <c r="A416" s="37">
        <f t="shared" si="27"/>
      </c>
      <c r="B416" s="42"/>
      <c r="C416" s="38">
        <f t="shared" si="24"/>
      </c>
      <c r="D416" s="39">
        <f t="shared" si="25"/>
      </c>
      <c r="E416" s="40">
        <f t="shared" si="26"/>
      </c>
      <c r="F416" s="43"/>
      <c r="G416" s="43"/>
      <c r="H416" s="43"/>
      <c r="I416" s="43"/>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41"/>
      <c r="BD416" s="41"/>
      <c r="BE416" s="41"/>
      <c r="BF416" s="41"/>
      <c r="BG416" s="41"/>
      <c r="BH416" s="41"/>
    </row>
    <row r="417" spans="1:60" ht="12">
      <c r="A417" s="37">
        <f t="shared" si="27"/>
      </c>
      <c r="B417" s="42"/>
      <c r="C417" s="38">
        <f t="shared" si="24"/>
      </c>
      <c r="D417" s="39">
        <f t="shared" si="25"/>
      </c>
      <c r="E417" s="40">
        <f t="shared" si="26"/>
      </c>
      <c r="F417" s="43"/>
      <c r="G417" s="43"/>
      <c r="H417" s="43"/>
      <c r="I417" s="43"/>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c r="AU417" s="41"/>
      <c r="AV417" s="41"/>
      <c r="AW417" s="41"/>
      <c r="AX417" s="41"/>
      <c r="AY417" s="41"/>
      <c r="AZ417" s="41"/>
      <c r="BA417" s="41"/>
      <c r="BB417" s="41"/>
      <c r="BC417" s="41"/>
      <c r="BD417" s="41"/>
      <c r="BE417" s="41"/>
      <c r="BF417" s="41"/>
      <c r="BG417" s="41"/>
      <c r="BH417" s="41"/>
    </row>
    <row r="418" spans="1:60" ht="12">
      <c r="A418" s="37">
        <f t="shared" si="27"/>
      </c>
      <c r="B418" s="42"/>
      <c r="C418" s="38">
        <f t="shared" si="24"/>
      </c>
      <c r="D418" s="39">
        <f t="shared" si="25"/>
      </c>
      <c r="E418" s="40">
        <f t="shared" si="26"/>
      </c>
      <c r="F418" s="43"/>
      <c r="G418" s="43"/>
      <c r="H418" s="43"/>
      <c r="I418" s="43"/>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c r="AU418" s="41"/>
      <c r="AV418" s="41"/>
      <c r="AW418" s="41"/>
      <c r="AX418" s="41"/>
      <c r="AY418" s="41"/>
      <c r="AZ418" s="41"/>
      <c r="BA418" s="41"/>
      <c r="BB418" s="41"/>
      <c r="BC418" s="41"/>
      <c r="BD418" s="41"/>
      <c r="BE418" s="41"/>
      <c r="BF418" s="41"/>
      <c r="BG418" s="41"/>
      <c r="BH418" s="41"/>
    </row>
    <row r="419" spans="1:60" ht="12">
      <c r="A419" s="37">
        <f t="shared" si="27"/>
      </c>
      <c r="B419" s="42"/>
      <c r="C419" s="38">
        <f t="shared" si="24"/>
      </c>
      <c r="D419" s="39">
        <f t="shared" si="25"/>
      </c>
      <c r="E419" s="40">
        <f t="shared" si="26"/>
      </c>
      <c r="F419" s="43"/>
      <c r="G419" s="43"/>
      <c r="H419" s="43"/>
      <c r="I419" s="43"/>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c r="AU419" s="41"/>
      <c r="AV419" s="41"/>
      <c r="AW419" s="41"/>
      <c r="AX419" s="41"/>
      <c r="AY419" s="41"/>
      <c r="AZ419" s="41"/>
      <c r="BA419" s="41"/>
      <c r="BB419" s="41"/>
      <c r="BC419" s="41"/>
      <c r="BD419" s="41"/>
      <c r="BE419" s="41"/>
      <c r="BF419" s="41"/>
      <c r="BG419" s="41"/>
      <c r="BH419" s="41"/>
    </row>
    <row r="420" spans="1:60" ht="12">
      <c r="A420" s="37">
        <f t="shared" si="27"/>
      </c>
      <c r="B420" s="42"/>
      <c r="C420" s="38">
        <f t="shared" si="24"/>
      </c>
      <c r="D420" s="39">
        <f t="shared" si="25"/>
      </c>
      <c r="E420" s="40">
        <f t="shared" si="26"/>
      </c>
      <c r="F420" s="43"/>
      <c r="G420" s="43"/>
      <c r="H420" s="43"/>
      <c r="I420" s="43"/>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c r="AT420" s="41"/>
      <c r="AU420" s="41"/>
      <c r="AV420" s="41"/>
      <c r="AW420" s="41"/>
      <c r="AX420" s="41"/>
      <c r="AY420" s="41"/>
      <c r="AZ420" s="41"/>
      <c r="BA420" s="41"/>
      <c r="BB420" s="41"/>
      <c r="BC420" s="41"/>
      <c r="BD420" s="41"/>
      <c r="BE420" s="41"/>
      <c r="BF420" s="41"/>
      <c r="BG420" s="41"/>
      <c r="BH420" s="41"/>
    </row>
    <row r="421" spans="1:60" ht="12">
      <c r="A421" s="37">
        <f t="shared" si="27"/>
      </c>
      <c r="B421" s="42"/>
      <c r="C421" s="38">
        <f t="shared" si="24"/>
      </c>
      <c r="D421" s="39">
        <f t="shared" si="25"/>
      </c>
      <c r="E421" s="40">
        <f t="shared" si="26"/>
      </c>
      <c r="F421" s="43"/>
      <c r="G421" s="43"/>
      <c r="H421" s="43"/>
      <c r="I421" s="43"/>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c r="AU421" s="41"/>
      <c r="AV421" s="41"/>
      <c r="AW421" s="41"/>
      <c r="AX421" s="41"/>
      <c r="AY421" s="41"/>
      <c r="AZ421" s="41"/>
      <c r="BA421" s="41"/>
      <c r="BB421" s="41"/>
      <c r="BC421" s="41"/>
      <c r="BD421" s="41"/>
      <c r="BE421" s="41"/>
      <c r="BF421" s="41"/>
      <c r="BG421" s="41"/>
      <c r="BH421" s="41"/>
    </row>
    <row r="422" spans="1:60" ht="12">
      <c r="A422" s="37">
        <f t="shared" si="27"/>
      </c>
      <c r="B422" s="42"/>
      <c r="C422" s="38">
        <f t="shared" si="24"/>
      </c>
      <c r="D422" s="39">
        <f t="shared" si="25"/>
      </c>
      <c r="E422" s="40">
        <f t="shared" si="26"/>
      </c>
      <c r="F422" s="43"/>
      <c r="G422" s="43"/>
      <c r="H422" s="43"/>
      <c r="I422" s="43"/>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c r="AT422" s="41"/>
      <c r="AU422" s="41"/>
      <c r="AV422" s="41"/>
      <c r="AW422" s="41"/>
      <c r="AX422" s="41"/>
      <c r="AY422" s="41"/>
      <c r="AZ422" s="41"/>
      <c r="BA422" s="41"/>
      <c r="BB422" s="41"/>
      <c r="BC422" s="41"/>
      <c r="BD422" s="41"/>
      <c r="BE422" s="41"/>
      <c r="BF422" s="41"/>
      <c r="BG422" s="41"/>
      <c r="BH422" s="41"/>
    </row>
    <row r="423" spans="1:60" ht="12">
      <c r="A423" s="37">
        <f t="shared" si="27"/>
      </c>
      <c r="B423" s="42"/>
      <c r="C423" s="38">
        <f t="shared" si="24"/>
      </c>
      <c r="D423" s="39">
        <f t="shared" si="25"/>
      </c>
      <c r="E423" s="40">
        <f t="shared" si="26"/>
      </c>
      <c r="F423" s="43"/>
      <c r="G423" s="43"/>
      <c r="H423" s="43"/>
      <c r="I423" s="43"/>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c r="AT423" s="41"/>
      <c r="AU423" s="41"/>
      <c r="AV423" s="41"/>
      <c r="AW423" s="41"/>
      <c r="AX423" s="41"/>
      <c r="AY423" s="41"/>
      <c r="AZ423" s="41"/>
      <c r="BA423" s="41"/>
      <c r="BB423" s="41"/>
      <c r="BC423" s="41"/>
      <c r="BD423" s="41"/>
      <c r="BE423" s="41"/>
      <c r="BF423" s="41"/>
      <c r="BG423" s="41"/>
      <c r="BH423" s="41"/>
    </row>
    <row r="424" spans="1:60" ht="12">
      <c r="A424" s="37">
        <f t="shared" si="27"/>
      </c>
      <c r="B424" s="42"/>
      <c r="C424" s="38">
        <f t="shared" si="24"/>
      </c>
      <c r="D424" s="39">
        <f t="shared" si="25"/>
      </c>
      <c r="E424" s="40">
        <f t="shared" si="26"/>
      </c>
      <c r="F424" s="43"/>
      <c r="G424" s="43"/>
      <c r="H424" s="43"/>
      <c r="I424" s="43"/>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c r="AU424" s="41"/>
      <c r="AV424" s="41"/>
      <c r="AW424" s="41"/>
      <c r="AX424" s="41"/>
      <c r="AY424" s="41"/>
      <c r="AZ424" s="41"/>
      <c r="BA424" s="41"/>
      <c r="BB424" s="41"/>
      <c r="BC424" s="41"/>
      <c r="BD424" s="41"/>
      <c r="BE424" s="41"/>
      <c r="BF424" s="41"/>
      <c r="BG424" s="41"/>
      <c r="BH424" s="41"/>
    </row>
    <row r="425" spans="1:60" ht="12">
      <c r="A425" s="37">
        <f t="shared" si="27"/>
      </c>
      <c r="B425" s="42"/>
      <c r="C425" s="38">
        <f t="shared" si="24"/>
      </c>
      <c r="D425" s="39">
        <f t="shared" si="25"/>
      </c>
      <c r="E425" s="40">
        <f t="shared" si="26"/>
      </c>
      <c r="F425" s="43"/>
      <c r="G425" s="43"/>
      <c r="H425" s="43"/>
      <c r="I425" s="43"/>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c r="AU425" s="41"/>
      <c r="AV425" s="41"/>
      <c r="AW425" s="41"/>
      <c r="AX425" s="41"/>
      <c r="AY425" s="41"/>
      <c r="AZ425" s="41"/>
      <c r="BA425" s="41"/>
      <c r="BB425" s="41"/>
      <c r="BC425" s="41"/>
      <c r="BD425" s="41"/>
      <c r="BE425" s="41"/>
      <c r="BF425" s="41"/>
      <c r="BG425" s="41"/>
      <c r="BH425" s="41"/>
    </row>
    <row r="426" spans="1:60" ht="12">
      <c r="A426" s="37">
        <f t="shared" si="27"/>
      </c>
      <c r="B426" s="42"/>
      <c r="C426" s="38">
        <f t="shared" si="24"/>
      </c>
      <c r="D426" s="39">
        <f t="shared" si="25"/>
      </c>
      <c r="E426" s="40">
        <f t="shared" si="26"/>
      </c>
      <c r="F426" s="43"/>
      <c r="G426" s="43"/>
      <c r="H426" s="43"/>
      <c r="I426" s="43"/>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c r="AT426" s="41"/>
      <c r="AU426" s="41"/>
      <c r="AV426" s="41"/>
      <c r="AW426" s="41"/>
      <c r="AX426" s="41"/>
      <c r="AY426" s="41"/>
      <c r="AZ426" s="41"/>
      <c r="BA426" s="41"/>
      <c r="BB426" s="41"/>
      <c r="BC426" s="41"/>
      <c r="BD426" s="41"/>
      <c r="BE426" s="41"/>
      <c r="BF426" s="41"/>
      <c r="BG426" s="41"/>
      <c r="BH426" s="41"/>
    </row>
    <row r="427" spans="1:60" ht="12">
      <c r="A427" s="37">
        <f t="shared" si="27"/>
      </c>
      <c r="B427" s="42"/>
      <c r="C427" s="38">
        <f t="shared" si="24"/>
      </c>
      <c r="D427" s="39">
        <f t="shared" si="25"/>
      </c>
      <c r="E427" s="40">
        <f t="shared" si="26"/>
      </c>
      <c r="F427" s="43"/>
      <c r="G427" s="43"/>
      <c r="H427" s="43"/>
      <c r="I427" s="43"/>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c r="AT427" s="41"/>
      <c r="AU427" s="41"/>
      <c r="AV427" s="41"/>
      <c r="AW427" s="41"/>
      <c r="AX427" s="41"/>
      <c r="AY427" s="41"/>
      <c r="AZ427" s="41"/>
      <c r="BA427" s="41"/>
      <c r="BB427" s="41"/>
      <c r="BC427" s="41"/>
      <c r="BD427" s="41"/>
      <c r="BE427" s="41"/>
      <c r="BF427" s="41"/>
      <c r="BG427" s="41"/>
      <c r="BH427" s="41"/>
    </row>
    <row r="428" spans="1:60" ht="12">
      <c r="A428" s="37">
        <f t="shared" si="27"/>
      </c>
      <c r="B428" s="42"/>
      <c r="C428" s="38">
        <f t="shared" si="24"/>
      </c>
      <c r="D428" s="39">
        <f t="shared" si="25"/>
      </c>
      <c r="E428" s="40">
        <f t="shared" si="26"/>
      </c>
      <c r="F428" s="43"/>
      <c r="G428" s="43"/>
      <c r="H428" s="43"/>
      <c r="I428" s="43"/>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c r="AT428" s="41"/>
      <c r="AU428" s="41"/>
      <c r="AV428" s="41"/>
      <c r="AW428" s="41"/>
      <c r="AX428" s="41"/>
      <c r="AY428" s="41"/>
      <c r="AZ428" s="41"/>
      <c r="BA428" s="41"/>
      <c r="BB428" s="41"/>
      <c r="BC428" s="41"/>
      <c r="BD428" s="41"/>
      <c r="BE428" s="41"/>
      <c r="BF428" s="41"/>
      <c r="BG428" s="41"/>
      <c r="BH428" s="41"/>
    </row>
    <row r="429" spans="1:60" ht="12">
      <c r="A429" s="37">
        <f t="shared" si="27"/>
      </c>
      <c r="B429" s="42"/>
      <c r="C429" s="38">
        <f t="shared" si="24"/>
      </c>
      <c r="D429" s="39">
        <f t="shared" si="25"/>
      </c>
      <c r="E429" s="40">
        <f t="shared" si="26"/>
      </c>
      <c r="F429" s="43"/>
      <c r="G429" s="43"/>
      <c r="H429" s="43"/>
      <c r="I429" s="43"/>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c r="AU429" s="41"/>
      <c r="AV429" s="41"/>
      <c r="AW429" s="41"/>
      <c r="AX429" s="41"/>
      <c r="AY429" s="41"/>
      <c r="AZ429" s="41"/>
      <c r="BA429" s="41"/>
      <c r="BB429" s="41"/>
      <c r="BC429" s="41"/>
      <c r="BD429" s="41"/>
      <c r="BE429" s="41"/>
      <c r="BF429" s="41"/>
      <c r="BG429" s="41"/>
      <c r="BH429" s="41"/>
    </row>
    <row r="430" spans="1:60" ht="12">
      <c r="A430" s="37">
        <f t="shared" si="27"/>
      </c>
      <c r="B430" s="42"/>
      <c r="C430" s="38">
        <f t="shared" si="24"/>
      </c>
      <c r="D430" s="39">
        <f t="shared" si="25"/>
      </c>
      <c r="E430" s="40">
        <f t="shared" si="26"/>
      </c>
      <c r="F430" s="43"/>
      <c r="G430" s="43"/>
      <c r="H430" s="43"/>
      <c r="I430" s="43"/>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c r="AT430" s="41"/>
      <c r="AU430" s="41"/>
      <c r="AV430" s="41"/>
      <c r="AW430" s="41"/>
      <c r="AX430" s="41"/>
      <c r="AY430" s="41"/>
      <c r="AZ430" s="41"/>
      <c r="BA430" s="41"/>
      <c r="BB430" s="41"/>
      <c r="BC430" s="41"/>
      <c r="BD430" s="41"/>
      <c r="BE430" s="41"/>
      <c r="BF430" s="41"/>
      <c r="BG430" s="41"/>
      <c r="BH430" s="41"/>
    </row>
    <row r="431" spans="1:60" ht="12">
      <c r="A431" s="37">
        <f t="shared" si="27"/>
      </c>
      <c r="B431" s="42"/>
      <c r="C431" s="38">
        <f t="shared" si="24"/>
      </c>
      <c r="D431" s="39">
        <f t="shared" si="25"/>
      </c>
      <c r="E431" s="40">
        <f t="shared" si="26"/>
      </c>
      <c r="F431" s="43"/>
      <c r="G431" s="43"/>
      <c r="H431" s="43"/>
      <c r="I431" s="43"/>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c r="AU431" s="41"/>
      <c r="AV431" s="41"/>
      <c r="AW431" s="41"/>
      <c r="AX431" s="41"/>
      <c r="AY431" s="41"/>
      <c r="AZ431" s="41"/>
      <c r="BA431" s="41"/>
      <c r="BB431" s="41"/>
      <c r="BC431" s="41"/>
      <c r="BD431" s="41"/>
      <c r="BE431" s="41"/>
      <c r="BF431" s="41"/>
      <c r="BG431" s="41"/>
      <c r="BH431" s="41"/>
    </row>
    <row r="432" spans="1:60" ht="12">
      <c r="A432" s="37">
        <f t="shared" si="27"/>
      </c>
      <c r="B432" s="42"/>
      <c r="C432" s="38">
        <f t="shared" si="24"/>
      </c>
      <c r="D432" s="39">
        <f t="shared" si="25"/>
      </c>
      <c r="E432" s="40">
        <f t="shared" si="26"/>
      </c>
      <c r="F432" s="43"/>
      <c r="G432" s="43"/>
      <c r="H432" s="43"/>
      <c r="I432" s="43"/>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c r="AU432" s="41"/>
      <c r="AV432" s="41"/>
      <c r="AW432" s="41"/>
      <c r="AX432" s="41"/>
      <c r="AY432" s="41"/>
      <c r="AZ432" s="41"/>
      <c r="BA432" s="41"/>
      <c r="BB432" s="41"/>
      <c r="BC432" s="41"/>
      <c r="BD432" s="41"/>
      <c r="BE432" s="41"/>
      <c r="BF432" s="41"/>
      <c r="BG432" s="41"/>
      <c r="BH432" s="41"/>
    </row>
    <row r="433" spans="1:60" ht="12">
      <c r="A433" s="37">
        <f t="shared" si="27"/>
      </c>
      <c r="B433" s="42"/>
      <c r="C433" s="38">
        <f t="shared" si="24"/>
      </c>
      <c r="D433" s="39">
        <f t="shared" si="25"/>
      </c>
      <c r="E433" s="40">
        <f t="shared" si="26"/>
      </c>
      <c r="F433" s="43"/>
      <c r="G433" s="43"/>
      <c r="H433" s="43"/>
      <c r="I433" s="43"/>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c r="AU433" s="41"/>
      <c r="AV433" s="41"/>
      <c r="AW433" s="41"/>
      <c r="AX433" s="41"/>
      <c r="AY433" s="41"/>
      <c r="AZ433" s="41"/>
      <c r="BA433" s="41"/>
      <c r="BB433" s="41"/>
      <c r="BC433" s="41"/>
      <c r="BD433" s="41"/>
      <c r="BE433" s="41"/>
      <c r="BF433" s="41"/>
      <c r="BG433" s="41"/>
      <c r="BH433" s="41"/>
    </row>
    <row r="434" spans="1:60" ht="12">
      <c r="A434" s="37">
        <f t="shared" si="27"/>
      </c>
      <c r="B434" s="42"/>
      <c r="C434" s="38">
        <f t="shared" si="24"/>
      </c>
      <c r="D434" s="39">
        <f t="shared" si="25"/>
      </c>
      <c r="E434" s="40">
        <f t="shared" si="26"/>
      </c>
      <c r="F434" s="43"/>
      <c r="G434" s="43"/>
      <c r="H434" s="43"/>
      <c r="I434" s="43"/>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c r="AU434" s="41"/>
      <c r="AV434" s="41"/>
      <c r="AW434" s="41"/>
      <c r="AX434" s="41"/>
      <c r="AY434" s="41"/>
      <c r="AZ434" s="41"/>
      <c r="BA434" s="41"/>
      <c r="BB434" s="41"/>
      <c r="BC434" s="41"/>
      <c r="BD434" s="41"/>
      <c r="BE434" s="41"/>
      <c r="BF434" s="41"/>
      <c r="BG434" s="41"/>
      <c r="BH434" s="41"/>
    </row>
    <row r="435" spans="1:60" ht="12">
      <c r="A435" s="37">
        <f t="shared" si="27"/>
      </c>
      <c r="B435" s="42"/>
      <c r="C435" s="38">
        <f t="shared" si="24"/>
      </c>
      <c r="D435" s="39">
        <f t="shared" si="25"/>
      </c>
      <c r="E435" s="40">
        <f t="shared" si="26"/>
      </c>
      <c r="F435" s="43"/>
      <c r="G435" s="43"/>
      <c r="H435" s="43"/>
      <c r="I435" s="43"/>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c r="AT435" s="41"/>
      <c r="AU435" s="41"/>
      <c r="AV435" s="41"/>
      <c r="AW435" s="41"/>
      <c r="AX435" s="41"/>
      <c r="AY435" s="41"/>
      <c r="AZ435" s="41"/>
      <c r="BA435" s="41"/>
      <c r="BB435" s="41"/>
      <c r="BC435" s="41"/>
      <c r="BD435" s="41"/>
      <c r="BE435" s="41"/>
      <c r="BF435" s="41"/>
      <c r="BG435" s="41"/>
      <c r="BH435" s="41"/>
    </row>
    <row r="436" spans="1:60" ht="12">
      <c r="A436" s="37">
        <f t="shared" si="27"/>
      </c>
      <c r="B436" s="42"/>
      <c r="C436" s="38">
        <f t="shared" si="24"/>
      </c>
      <c r="D436" s="39">
        <f t="shared" si="25"/>
      </c>
      <c r="E436" s="40">
        <f t="shared" si="26"/>
      </c>
      <c r="F436" s="43"/>
      <c r="G436" s="43"/>
      <c r="H436" s="43"/>
      <c r="I436" s="43"/>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c r="AT436" s="41"/>
      <c r="AU436" s="41"/>
      <c r="AV436" s="41"/>
      <c r="AW436" s="41"/>
      <c r="AX436" s="41"/>
      <c r="AY436" s="41"/>
      <c r="AZ436" s="41"/>
      <c r="BA436" s="41"/>
      <c r="BB436" s="41"/>
      <c r="BC436" s="41"/>
      <c r="BD436" s="41"/>
      <c r="BE436" s="41"/>
      <c r="BF436" s="41"/>
      <c r="BG436" s="41"/>
      <c r="BH436" s="41"/>
    </row>
    <row r="437" spans="1:60" ht="12">
      <c r="A437" s="37">
        <f t="shared" si="27"/>
      </c>
      <c r="B437" s="42"/>
      <c r="C437" s="38">
        <f t="shared" si="24"/>
      </c>
      <c r="D437" s="39">
        <f t="shared" si="25"/>
      </c>
      <c r="E437" s="40">
        <f t="shared" si="26"/>
      </c>
      <c r="F437" s="43"/>
      <c r="G437" s="43"/>
      <c r="H437" s="43"/>
      <c r="I437" s="43"/>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c r="AT437" s="41"/>
      <c r="AU437" s="41"/>
      <c r="AV437" s="41"/>
      <c r="AW437" s="41"/>
      <c r="AX437" s="41"/>
      <c r="AY437" s="41"/>
      <c r="AZ437" s="41"/>
      <c r="BA437" s="41"/>
      <c r="BB437" s="41"/>
      <c r="BC437" s="41"/>
      <c r="BD437" s="41"/>
      <c r="BE437" s="41"/>
      <c r="BF437" s="41"/>
      <c r="BG437" s="41"/>
      <c r="BH437" s="41"/>
    </row>
    <row r="438" spans="1:60" ht="12">
      <c r="A438" s="37">
        <f t="shared" si="27"/>
      </c>
      <c r="B438" s="42"/>
      <c r="C438" s="38">
        <f t="shared" si="24"/>
      </c>
      <c r="D438" s="39">
        <f t="shared" si="25"/>
      </c>
      <c r="E438" s="40">
        <f t="shared" si="26"/>
      </c>
      <c r="F438" s="43"/>
      <c r="G438" s="43"/>
      <c r="H438" s="43"/>
      <c r="I438" s="43"/>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c r="AU438" s="41"/>
      <c r="AV438" s="41"/>
      <c r="AW438" s="41"/>
      <c r="AX438" s="41"/>
      <c r="AY438" s="41"/>
      <c r="AZ438" s="41"/>
      <c r="BA438" s="41"/>
      <c r="BB438" s="41"/>
      <c r="BC438" s="41"/>
      <c r="BD438" s="41"/>
      <c r="BE438" s="41"/>
      <c r="BF438" s="41"/>
      <c r="BG438" s="41"/>
      <c r="BH438" s="41"/>
    </row>
    <row r="439" spans="1:60" ht="12">
      <c r="A439" s="37">
        <f t="shared" si="27"/>
      </c>
      <c r="B439" s="42"/>
      <c r="C439" s="38">
        <f t="shared" si="24"/>
      </c>
      <c r="D439" s="39">
        <f t="shared" si="25"/>
      </c>
      <c r="E439" s="40">
        <f t="shared" si="26"/>
      </c>
      <c r="F439" s="43"/>
      <c r="G439" s="43"/>
      <c r="H439" s="43"/>
      <c r="I439" s="43"/>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c r="AT439" s="41"/>
      <c r="AU439" s="41"/>
      <c r="AV439" s="41"/>
      <c r="AW439" s="41"/>
      <c r="AX439" s="41"/>
      <c r="AY439" s="41"/>
      <c r="AZ439" s="41"/>
      <c r="BA439" s="41"/>
      <c r="BB439" s="41"/>
      <c r="BC439" s="41"/>
      <c r="BD439" s="41"/>
      <c r="BE439" s="41"/>
      <c r="BF439" s="41"/>
      <c r="BG439" s="41"/>
      <c r="BH439" s="41"/>
    </row>
    <row r="440" spans="1:60" ht="12">
      <c r="A440" s="37">
        <f t="shared" si="27"/>
      </c>
      <c r="B440" s="42"/>
      <c r="C440" s="38">
        <f t="shared" si="24"/>
      </c>
      <c r="D440" s="39">
        <f t="shared" si="25"/>
      </c>
      <c r="E440" s="40">
        <f t="shared" si="26"/>
      </c>
      <c r="F440" s="43"/>
      <c r="G440" s="43"/>
      <c r="H440" s="43"/>
      <c r="I440" s="43"/>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c r="AT440" s="41"/>
      <c r="AU440" s="41"/>
      <c r="AV440" s="41"/>
      <c r="AW440" s="41"/>
      <c r="AX440" s="41"/>
      <c r="AY440" s="41"/>
      <c r="AZ440" s="41"/>
      <c r="BA440" s="41"/>
      <c r="BB440" s="41"/>
      <c r="BC440" s="41"/>
      <c r="BD440" s="41"/>
      <c r="BE440" s="41"/>
      <c r="BF440" s="41"/>
      <c r="BG440" s="41"/>
      <c r="BH440" s="41"/>
    </row>
    <row r="441" spans="1:60" ht="12">
      <c r="A441" s="37">
        <f t="shared" si="27"/>
      </c>
      <c r="B441" s="42"/>
      <c r="C441" s="38">
        <f t="shared" si="24"/>
      </c>
      <c r="D441" s="39">
        <f t="shared" si="25"/>
      </c>
      <c r="E441" s="40">
        <f t="shared" si="26"/>
      </c>
      <c r="F441" s="43"/>
      <c r="G441" s="43"/>
      <c r="H441" s="43"/>
      <c r="I441" s="43"/>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c r="AT441" s="41"/>
      <c r="AU441" s="41"/>
      <c r="AV441" s="41"/>
      <c r="AW441" s="41"/>
      <c r="AX441" s="41"/>
      <c r="AY441" s="41"/>
      <c r="AZ441" s="41"/>
      <c r="BA441" s="41"/>
      <c r="BB441" s="41"/>
      <c r="BC441" s="41"/>
      <c r="BD441" s="41"/>
      <c r="BE441" s="41"/>
      <c r="BF441" s="41"/>
      <c r="BG441" s="41"/>
      <c r="BH441" s="41"/>
    </row>
    <row r="442" spans="1:60" ht="12">
      <c r="A442" s="37">
        <f t="shared" si="27"/>
      </c>
      <c r="B442" s="42"/>
      <c r="C442" s="38">
        <f t="shared" si="24"/>
      </c>
      <c r="D442" s="39">
        <f t="shared" si="25"/>
      </c>
      <c r="E442" s="40">
        <f t="shared" si="26"/>
      </c>
      <c r="F442" s="43"/>
      <c r="G442" s="43"/>
      <c r="H442" s="43"/>
      <c r="I442" s="43"/>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c r="AT442" s="41"/>
      <c r="AU442" s="41"/>
      <c r="AV442" s="41"/>
      <c r="AW442" s="41"/>
      <c r="AX442" s="41"/>
      <c r="AY442" s="41"/>
      <c r="AZ442" s="41"/>
      <c r="BA442" s="41"/>
      <c r="BB442" s="41"/>
      <c r="BC442" s="41"/>
      <c r="BD442" s="41"/>
      <c r="BE442" s="41"/>
      <c r="BF442" s="41"/>
      <c r="BG442" s="41"/>
      <c r="BH442" s="41"/>
    </row>
    <row r="443" spans="1:60" ht="12">
      <c r="A443" s="37">
        <f t="shared" si="27"/>
      </c>
      <c r="B443" s="42"/>
      <c r="C443" s="38">
        <f t="shared" si="24"/>
      </c>
      <c r="D443" s="39">
        <f t="shared" si="25"/>
      </c>
      <c r="E443" s="40">
        <f t="shared" si="26"/>
      </c>
      <c r="F443" s="43"/>
      <c r="G443" s="43"/>
      <c r="H443" s="43"/>
      <c r="I443" s="43"/>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c r="AT443" s="41"/>
      <c r="AU443" s="41"/>
      <c r="AV443" s="41"/>
      <c r="AW443" s="41"/>
      <c r="AX443" s="41"/>
      <c r="AY443" s="41"/>
      <c r="AZ443" s="41"/>
      <c r="BA443" s="41"/>
      <c r="BB443" s="41"/>
      <c r="BC443" s="41"/>
      <c r="BD443" s="41"/>
      <c r="BE443" s="41"/>
      <c r="BF443" s="41"/>
      <c r="BG443" s="41"/>
      <c r="BH443" s="41"/>
    </row>
    <row r="444" spans="1:60" ht="12">
      <c r="A444" s="37">
        <f t="shared" si="27"/>
      </c>
      <c r="B444" s="42"/>
      <c r="C444" s="38">
        <f t="shared" si="24"/>
      </c>
      <c r="D444" s="39">
        <f t="shared" si="25"/>
      </c>
      <c r="E444" s="40">
        <f t="shared" si="26"/>
      </c>
      <c r="F444" s="43"/>
      <c r="G444" s="43"/>
      <c r="H444" s="43"/>
      <c r="I444" s="43"/>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c r="AU444" s="41"/>
      <c r="AV444" s="41"/>
      <c r="AW444" s="41"/>
      <c r="AX444" s="41"/>
      <c r="AY444" s="41"/>
      <c r="AZ444" s="41"/>
      <c r="BA444" s="41"/>
      <c r="BB444" s="41"/>
      <c r="BC444" s="41"/>
      <c r="BD444" s="41"/>
      <c r="BE444" s="41"/>
      <c r="BF444" s="41"/>
      <c r="BG444" s="41"/>
      <c r="BH444" s="41"/>
    </row>
    <row r="445" spans="1:60" ht="12">
      <c r="A445" s="37">
        <f t="shared" si="27"/>
      </c>
      <c r="B445" s="42"/>
      <c r="C445" s="38">
        <f t="shared" si="24"/>
      </c>
      <c r="D445" s="39">
        <f t="shared" si="25"/>
      </c>
      <c r="E445" s="40">
        <f t="shared" si="26"/>
      </c>
      <c r="F445" s="43"/>
      <c r="G445" s="43"/>
      <c r="H445" s="43"/>
      <c r="I445" s="43"/>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AR445" s="41"/>
      <c r="AS445" s="41"/>
      <c r="AT445" s="41"/>
      <c r="AU445" s="41"/>
      <c r="AV445" s="41"/>
      <c r="AW445" s="41"/>
      <c r="AX445" s="41"/>
      <c r="AY445" s="41"/>
      <c r="AZ445" s="41"/>
      <c r="BA445" s="41"/>
      <c r="BB445" s="41"/>
      <c r="BC445" s="41"/>
      <c r="BD445" s="41"/>
      <c r="BE445" s="41"/>
      <c r="BF445" s="41"/>
      <c r="BG445" s="41"/>
      <c r="BH445" s="41"/>
    </row>
    <row r="446" spans="1:60" ht="12">
      <c r="A446" s="37">
        <f t="shared" si="27"/>
      </c>
      <c r="B446" s="42"/>
      <c r="C446" s="38">
        <f t="shared" si="24"/>
      </c>
      <c r="D446" s="39">
        <f t="shared" si="25"/>
      </c>
      <c r="E446" s="40">
        <f t="shared" si="26"/>
      </c>
      <c r="F446" s="43"/>
      <c r="G446" s="43"/>
      <c r="H446" s="43"/>
      <c r="I446" s="43"/>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c r="AU446" s="41"/>
      <c r="AV446" s="41"/>
      <c r="AW446" s="41"/>
      <c r="AX446" s="41"/>
      <c r="AY446" s="41"/>
      <c r="AZ446" s="41"/>
      <c r="BA446" s="41"/>
      <c r="BB446" s="41"/>
      <c r="BC446" s="41"/>
      <c r="BD446" s="41"/>
      <c r="BE446" s="41"/>
      <c r="BF446" s="41"/>
      <c r="BG446" s="41"/>
      <c r="BH446" s="41"/>
    </row>
    <row r="447" spans="1:60" ht="12">
      <c r="A447" s="37">
        <f t="shared" si="27"/>
      </c>
      <c r="B447" s="42"/>
      <c r="C447" s="38">
        <f t="shared" si="24"/>
      </c>
      <c r="D447" s="39">
        <f t="shared" si="25"/>
      </c>
      <c r="E447" s="40">
        <f t="shared" si="26"/>
      </c>
      <c r="F447" s="43"/>
      <c r="G447" s="43"/>
      <c r="H447" s="43"/>
      <c r="I447" s="43"/>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c r="AS447" s="41"/>
      <c r="AT447" s="41"/>
      <c r="AU447" s="41"/>
      <c r="AV447" s="41"/>
      <c r="AW447" s="41"/>
      <c r="AX447" s="41"/>
      <c r="AY447" s="41"/>
      <c r="AZ447" s="41"/>
      <c r="BA447" s="41"/>
      <c r="BB447" s="41"/>
      <c r="BC447" s="41"/>
      <c r="BD447" s="41"/>
      <c r="BE447" s="41"/>
      <c r="BF447" s="41"/>
      <c r="BG447" s="41"/>
      <c r="BH447" s="41"/>
    </row>
    <row r="448" spans="1:60" ht="12">
      <c r="A448" s="37">
        <f t="shared" si="27"/>
      </c>
      <c r="B448" s="42"/>
      <c r="C448" s="38">
        <f t="shared" si="24"/>
      </c>
      <c r="D448" s="39">
        <f t="shared" si="25"/>
      </c>
      <c r="E448" s="40">
        <f t="shared" si="26"/>
      </c>
      <c r="F448" s="43"/>
      <c r="G448" s="43"/>
      <c r="H448" s="43"/>
      <c r="I448" s="43"/>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AR448" s="41"/>
      <c r="AS448" s="41"/>
      <c r="AT448" s="41"/>
      <c r="AU448" s="41"/>
      <c r="AV448" s="41"/>
      <c r="AW448" s="41"/>
      <c r="AX448" s="41"/>
      <c r="AY448" s="41"/>
      <c r="AZ448" s="41"/>
      <c r="BA448" s="41"/>
      <c r="BB448" s="41"/>
      <c r="BC448" s="41"/>
      <c r="BD448" s="41"/>
      <c r="BE448" s="41"/>
      <c r="BF448" s="41"/>
      <c r="BG448" s="41"/>
      <c r="BH448" s="41"/>
    </row>
    <row r="449" spans="1:60" ht="12">
      <c r="A449" s="37">
        <f t="shared" si="27"/>
      </c>
      <c r="B449" s="42"/>
      <c r="C449" s="38">
        <f t="shared" si="24"/>
      </c>
      <c r="D449" s="39">
        <f t="shared" si="25"/>
      </c>
      <c r="E449" s="40">
        <f t="shared" si="26"/>
      </c>
      <c r="F449" s="43"/>
      <c r="G449" s="43"/>
      <c r="H449" s="43"/>
      <c r="I449" s="43"/>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c r="AS449" s="41"/>
      <c r="AT449" s="41"/>
      <c r="AU449" s="41"/>
      <c r="AV449" s="41"/>
      <c r="AW449" s="41"/>
      <c r="AX449" s="41"/>
      <c r="AY449" s="41"/>
      <c r="AZ449" s="41"/>
      <c r="BA449" s="41"/>
      <c r="BB449" s="41"/>
      <c r="BC449" s="41"/>
      <c r="BD449" s="41"/>
      <c r="BE449" s="41"/>
      <c r="BF449" s="41"/>
      <c r="BG449" s="41"/>
      <c r="BH449" s="41"/>
    </row>
    <row r="450" spans="1:60" ht="12">
      <c r="A450" s="37">
        <f t="shared" si="27"/>
      </c>
      <c r="B450" s="42"/>
      <c r="C450" s="38">
        <f t="shared" si="24"/>
      </c>
      <c r="D450" s="39">
        <f t="shared" si="25"/>
      </c>
      <c r="E450" s="40">
        <f t="shared" si="26"/>
      </c>
      <c r="F450" s="43"/>
      <c r="G450" s="43"/>
      <c r="H450" s="43"/>
      <c r="I450" s="43"/>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c r="AU450" s="41"/>
      <c r="AV450" s="41"/>
      <c r="AW450" s="41"/>
      <c r="AX450" s="41"/>
      <c r="AY450" s="41"/>
      <c r="AZ450" s="41"/>
      <c r="BA450" s="41"/>
      <c r="BB450" s="41"/>
      <c r="BC450" s="41"/>
      <c r="BD450" s="41"/>
      <c r="BE450" s="41"/>
      <c r="BF450" s="41"/>
      <c r="BG450" s="41"/>
      <c r="BH450" s="41"/>
    </row>
    <row r="451" spans="1:60" ht="12">
      <c r="A451" s="37">
        <f t="shared" si="27"/>
      </c>
      <c r="B451" s="42"/>
      <c r="C451" s="38">
        <f t="shared" si="24"/>
      </c>
      <c r="D451" s="39">
        <f t="shared" si="25"/>
      </c>
      <c r="E451" s="40">
        <f t="shared" si="26"/>
      </c>
      <c r="F451" s="43"/>
      <c r="G451" s="43"/>
      <c r="H451" s="43"/>
      <c r="I451" s="43"/>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c r="AS451" s="41"/>
      <c r="AT451" s="41"/>
      <c r="AU451" s="41"/>
      <c r="AV451" s="41"/>
      <c r="AW451" s="41"/>
      <c r="AX451" s="41"/>
      <c r="AY451" s="41"/>
      <c r="AZ451" s="41"/>
      <c r="BA451" s="41"/>
      <c r="BB451" s="41"/>
      <c r="BC451" s="41"/>
      <c r="BD451" s="41"/>
      <c r="BE451" s="41"/>
      <c r="BF451" s="41"/>
      <c r="BG451" s="41"/>
      <c r="BH451" s="41"/>
    </row>
    <row r="452" spans="1:60" ht="12">
      <c r="A452" s="37">
        <f t="shared" si="27"/>
      </c>
      <c r="B452" s="42"/>
      <c r="C452" s="38">
        <f t="shared" si="24"/>
      </c>
      <c r="D452" s="39">
        <f t="shared" si="25"/>
      </c>
      <c r="E452" s="40">
        <f t="shared" si="26"/>
      </c>
      <c r="F452" s="43"/>
      <c r="G452" s="43"/>
      <c r="H452" s="43"/>
      <c r="I452" s="43"/>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c r="AS452" s="41"/>
      <c r="AT452" s="41"/>
      <c r="AU452" s="41"/>
      <c r="AV452" s="41"/>
      <c r="AW452" s="41"/>
      <c r="AX452" s="41"/>
      <c r="AY452" s="41"/>
      <c r="AZ452" s="41"/>
      <c r="BA452" s="41"/>
      <c r="BB452" s="41"/>
      <c r="BC452" s="41"/>
      <c r="BD452" s="41"/>
      <c r="BE452" s="41"/>
      <c r="BF452" s="41"/>
      <c r="BG452" s="41"/>
      <c r="BH452" s="41"/>
    </row>
    <row r="453" spans="1:60" ht="12">
      <c r="A453" s="37">
        <f t="shared" si="27"/>
      </c>
      <c r="B453" s="42"/>
      <c r="C453" s="38">
        <f t="shared" si="24"/>
      </c>
      <c r="D453" s="39">
        <f t="shared" si="25"/>
      </c>
      <c r="E453" s="40">
        <f t="shared" si="26"/>
      </c>
      <c r="F453" s="43"/>
      <c r="G453" s="43"/>
      <c r="H453" s="43"/>
      <c r="I453" s="43"/>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AR453" s="41"/>
      <c r="AS453" s="41"/>
      <c r="AT453" s="41"/>
      <c r="AU453" s="41"/>
      <c r="AV453" s="41"/>
      <c r="AW453" s="41"/>
      <c r="AX453" s="41"/>
      <c r="AY453" s="41"/>
      <c r="AZ453" s="41"/>
      <c r="BA453" s="41"/>
      <c r="BB453" s="41"/>
      <c r="BC453" s="41"/>
      <c r="BD453" s="41"/>
      <c r="BE453" s="41"/>
      <c r="BF453" s="41"/>
      <c r="BG453" s="41"/>
      <c r="BH453" s="41"/>
    </row>
    <row r="454" spans="1:60" ht="12">
      <c r="A454" s="37">
        <f t="shared" si="27"/>
      </c>
      <c r="B454" s="42"/>
      <c r="C454" s="38">
        <f t="shared" si="24"/>
      </c>
      <c r="D454" s="39">
        <f t="shared" si="25"/>
      </c>
      <c r="E454" s="40">
        <f t="shared" si="26"/>
      </c>
      <c r="F454" s="43"/>
      <c r="G454" s="43"/>
      <c r="H454" s="43"/>
      <c r="I454" s="43"/>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c r="AU454" s="41"/>
      <c r="AV454" s="41"/>
      <c r="AW454" s="41"/>
      <c r="AX454" s="41"/>
      <c r="AY454" s="41"/>
      <c r="AZ454" s="41"/>
      <c r="BA454" s="41"/>
      <c r="BB454" s="41"/>
      <c r="BC454" s="41"/>
      <c r="BD454" s="41"/>
      <c r="BE454" s="41"/>
      <c r="BF454" s="41"/>
      <c r="BG454" s="41"/>
      <c r="BH454" s="41"/>
    </row>
    <row r="455" spans="1:60" ht="12">
      <c r="A455" s="37">
        <f t="shared" si="27"/>
      </c>
      <c r="B455" s="42"/>
      <c r="C455" s="38">
        <f t="shared" si="24"/>
      </c>
      <c r="D455" s="39">
        <f t="shared" si="25"/>
      </c>
      <c r="E455" s="40">
        <f t="shared" si="26"/>
      </c>
      <c r="F455" s="43"/>
      <c r="G455" s="43"/>
      <c r="H455" s="43"/>
      <c r="I455" s="43"/>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c r="AU455" s="41"/>
      <c r="AV455" s="41"/>
      <c r="AW455" s="41"/>
      <c r="AX455" s="41"/>
      <c r="AY455" s="41"/>
      <c r="AZ455" s="41"/>
      <c r="BA455" s="41"/>
      <c r="BB455" s="41"/>
      <c r="BC455" s="41"/>
      <c r="BD455" s="41"/>
      <c r="BE455" s="41"/>
      <c r="BF455" s="41"/>
      <c r="BG455" s="41"/>
      <c r="BH455" s="41"/>
    </row>
    <row r="456" spans="1:60" ht="12">
      <c r="A456" s="37">
        <f t="shared" si="27"/>
      </c>
      <c r="B456" s="42"/>
      <c r="C456" s="38">
        <f t="shared" si="24"/>
      </c>
      <c r="D456" s="39">
        <f t="shared" si="25"/>
      </c>
      <c r="E456" s="40">
        <f t="shared" si="26"/>
      </c>
      <c r="F456" s="43"/>
      <c r="G456" s="43"/>
      <c r="H456" s="43"/>
      <c r="I456" s="43"/>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1"/>
      <c r="AR456" s="41"/>
      <c r="AS456" s="41"/>
      <c r="AT456" s="41"/>
      <c r="AU456" s="41"/>
      <c r="AV456" s="41"/>
      <c r="AW456" s="41"/>
      <c r="AX456" s="41"/>
      <c r="AY456" s="41"/>
      <c r="AZ456" s="41"/>
      <c r="BA456" s="41"/>
      <c r="BB456" s="41"/>
      <c r="BC456" s="41"/>
      <c r="BD456" s="41"/>
      <c r="BE456" s="41"/>
      <c r="BF456" s="41"/>
      <c r="BG456" s="41"/>
      <c r="BH456" s="41"/>
    </row>
    <row r="457" spans="1:60" ht="12">
      <c r="A457" s="37">
        <f t="shared" si="27"/>
      </c>
      <c r="B457" s="42"/>
      <c r="C457" s="38">
        <f t="shared" si="24"/>
      </c>
      <c r="D457" s="39">
        <f t="shared" si="25"/>
      </c>
      <c r="E457" s="40">
        <f t="shared" si="26"/>
      </c>
      <c r="F457" s="43"/>
      <c r="G457" s="43"/>
      <c r="H457" s="43"/>
      <c r="I457" s="43"/>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1"/>
      <c r="AR457" s="41"/>
      <c r="AS457" s="41"/>
      <c r="AT457" s="41"/>
      <c r="AU457" s="41"/>
      <c r="AV457" s="41"/>
      <c r="AW457" s="41"/>
      <c r="AX457" s="41"/>
      <c r="AY457" s="41"/>
      <c r="AZ457" s="41"/>
      <c r="BA457" s="41"/>
      <c r="BB457" s="41"/>
      <c r="BC457" s="41"/>
      <c r="BD457" s="41"/>
      <c r="BE457" s="41"/>
      <c r="BF457" s="41"/>
      <c r="BG457" s="41"/>
      <c r="BH457" s="41"/>
    </row>
    <row r="458" spans="1:60" ht="12">
      <c r="A458" s="37">
        <f t="shared" si="27"/>
      </c>
      <c r="B458" s="42"/>
      <c r="C458" s="38">
        <f t="shared" si="24"/>
      </c>
      <c r="D458" s="39">
        <f t="shared" si="25"/>
      </c>
      <c r="E458" s="40">
        <f t="shared" si="26"/>
      </c>
      <c r="F458" s="43"/>
      <c r="G458" s="43"/>
      <c r="H458" s="43"/>
      <c r="I458" s="43"/>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AR458" s="41"/>
      <c r="AS458" s="41"/>
      <c r="AT458" s="41"/>
      <c r="AU458" s="41"/>
      <c r="AV458" s="41"/>
      <c r="AW458" s="41"/>
      <c r="AX458" s="41"/>
      <c r="AY458" s="41"/>
      <c r="AZ458" s="41"/>
      <c r="BA458" s="41"/>
      <c r="BB458" s="41"/>
      <c r="BC458" s="41"/>
      <c r="BD458" s="41"/>
      <c r="BE458" s="41"/>
      <c r="BF458" s="41"/>
      <c r="BG458" s="41"/>
      <c r="BH458" s="41"/>
    </row>
    <row r="459" spans="1:60" ht="12">
      <c r="A459" s="37">
        <f t="shared" si="27"/>
      </c>
      <c r="B459" s="42"/>
      <c r="C459" s="38">
        <f t="shared" si="24"/>
      </c>
      <c r="D459" s="39">
        <f t="shared" si="25"/>
      </c>
      <c r="E459" s="40">
        <f t="shared" si="26"/>
      </c>
      <c r="F459" s="43"/>
      <c r="G459" s="43"/>
      <c r="H459" s="43"/>
      <c r="I459" s="43"/>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1"/>
      <c r="AR459" s="41"/>
      <c r="AS459" s="41"/>
      <c r="AT459" s="41"/>
      <c r="AU459" s="41"/>
      <c r="AV459" s="41"/>
      <c r="AW459" s="41"/>
      <c r="AX459" s="41"/>
      <c r="AY459" s="41"/>
      <c r="AZ459" s="41"/>
      <c r="BA459" s="41"/>
      <c r="BB459" s="41"/>
      <c r="BC459" s="41"/>
      <c r="BD459" s="41"/>
      <c r="BE459" s="41"/>
      <c r="BF459" s="41"/>
      <c r="BG459" s="41"/>
      <c r="BH459" s="41"/>
    </row>
    <row r="460" spans="1:60" ht="12">
      <c r="A460" s="37">
        <f t="shared" si="27"/>
      </c>
      <c r="B460" s="42"/>
      <c r="C460" s="38">
        <f t="shared" si="24"/>
      </c>
      <c r="D460" s="39">
        <f t="shared" si="25"/>
      </c>
      <c r="E460" s="40">
        <f t="shared" si="26"/>
      </c>
      <c r="F460" s="43"/>
      <c r="G460" s="43"/>
      <c r="H460" s="43"/>
      <c r="I460" s="43"/>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1"/>
      <c r="AR460" s="41"/>
      <c r="AS460" s="41"/>
      <c r="AT460" s="41"/>
      <c r="AU460" s="41"/>
      <c r="AV460" s="41"/>
      <c r="AW460" s="41"/>
      <c r="AX460" s="41"/>
      <c r="AY460" s="41"/>
      <c r="AZ460" s="41"/>
      <c r="BA460" s="41"/>
      <c r="BB460" s="41"/>
      <c r="BC460" s="41"/>
      <c r="BD460" s="41"/>
      <c r="BE460" s="41"/>
      <c r="BF460" s="41"/>
      <c r="BG460" s="41"/>
      <c r="BH460" s="41"/>
    </row>
    <row r="461" spans="1:60" ht="12">
      <c r="A461" s="37">
        <f t="shared" si="27"/>
      </c>
      <c r="B461" s="42"/>
      <c r="C461" s="38">
        <f t="shared" si="24"/>
      </c>
      <c r="D461" s="39">
        <f t="shared" si="25"/>
      </c>
      <c r="E461" s="40">
        <f t="shared" si="26"/>
      </c>
      <c r="F461" s="43"/>
      <c r="G461" s="43"/>
      <c r="H461" s="43"/>
      <c r="I461" s="43"/>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c r="AU461" s="41"/>
      <c r="AV461" s="41"/>
      <c r="AW461" s="41"/>
      <c r="AX461" s="41"/>
      <c r="AY461" s="41"/>
      <c r="AZ461" s="41"/>
      <c r="BA461" s="41"/>
      <c r="BB461" s="41"/>
      <c r="BC461" s="41"/>
      <c r="BD461" s="41"/>
      <c r="BE461" s="41"/>
      <c r="BF461" s="41"/>
      <c r="BG461" s="41"/>
      <c r="BH461" s="41"/>
    </row>
    <row r="462" spans="1:60" ht="12">
      <c r="A462" s="37">
        <f t="shared" si="27"/>
      </c>
      <c r="B462" s="42"/>
      <c r="C462" s="38">
        <f t="shared" si="24"/>
      </c>
      <c r="D462" s="39">
        <f t="shared" si="25"/>
      </c>
      <c r="E462" s="40">
        <f t="shared" si="26"/>
      </c>
      <c r="F462" s="43"/>
      <c r="G462" s="43"/>
      <c r="H462" s="43"/>
      <c r="I462" s="43"/>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row>
    <row r="463" spans="1:60" ht="12">
      <c r="A463" s="37">
        <f t="shared" si="27"/>
      </c>
      <c r="B463" s="42"/>
      <c r="C463" s="38">
        <f t="shared" si="24"/>
      </c>
      <c r="D463" s="39">
        <f t="shared" si="25"/>
      </c>
      <c r="E463" s="40">
        <f t="shared" si="26"/>
      </c>
      <c r="F463" s="43"/>
      <c r="G463" s="43"/>
      <c r="H463" s="43"/>
      <c r="I463" s="43"/>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1"/>
      <c r="AR463" s="41"/>
      <c r="AS463" s="41"/>
      <c r="AT463" s="41"/>
      <c r="AU463" s="41"/>
      <c r="AV463" s="41"/>
      <c r="AW463" s="41"/>
      <c r="AX463" s="41"/>
      <c r="AY463" s="41"/>
      <c r="AZ463" s="41"/>
      <c r="BA463" s="41"/>
      <c r="BB463" s="41"/>
      <c r="BC463" s="41"/>
      <c r="BD463" s="41"/>
      <c r="BE463" s="41"/>
      <c r="BF463" s="41"/>
      <c r="BG463" s="41"/>
      <c r="BH463" s="41"/>
    </row>
    <row r="464" spans="1:60" ht="12">
      <c r="A464" s="37">
        <f t="shared" si="27"/>
      </c>
      <c r="B464" s="42"/>
      <c r="C464" s="38">
        <f t="shared" si="24"/>
      </c>
      <c r="D464" s="39">
        <f t="shared" si="25"/>
      </c>
      <c r="E464" s="40">
        <f t="shared" si="26"/>
      </c>
      <c r="F464" s="43"/>
      <c r="G464" s="43"/>
      <c r="H464" s="43"/>
      <c r="I464" s="43"/>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AR464" s="41"/>
      <c r="AS464" s="41"/>
      <c r="AT464" s="41"/>
      <c r="AU464" s="41"/>
      <c r="AV464" s="41"/>
      <c r="AW464" s="41"/>
      <c r="AX464" s="41"/>
      <c r="AY464" s="41"/>
      <c r="AZ464" s="41"/>
      <c r="BA464" s="41"/>
      <c r="BB464" s="41"/>
      <c r="BC464" s="41"/>
      <c r="BD464" s="41"/>
      <c r="BE464" s="41"/>
      <c r="BF464" s="41"/>
      <c r="BG464" s="41"/>
      <c r="BH464" s="41"/>
    </row>
    <row r="465" spans="1:60" ht="12">
      <c r="A465" s="37">
        <f t="shared" si="27"/>
      </c>
      <c r="B465" s="42"/>
      <c r="C465" s="38">
        <f aca="true" t="shared" si="28" ref="C465:C528">IF(B465&lt;&gt;"",IF(T(B465)="",IF(AND(T($C$15)="",$C$15&lt;&gt;""),IF(B465/$C$15&lt;=100%,B465/$C$15,"No puede haber un porcentaje mayor a 100% ("&amp;B465/$C$15*100&amp;"%)"),"Ingrese Calificación Máxima"),"------"),"")</f>
      </c>
      <c r="D465" s="39">
        <f aca="true" t="shared" si="29" ref="D465:D533">IF(LEFT(A465,5)="NO 0/","Este alumno no debería figurar en esta planilla","")</f>
      </c>
      <c r="E465" s="40">
        <f aca="true" t="shared" si="30" ref="E465:E528">IF(F465&lt;&gt;"",IF(LEFT(A465,2)="SI",IF(AND(T(C465)="",C465&lt;&gt;"",C465&gt;=$I$15),"SI",IF(OR($I$15=0,T($I$15)&lt;&gt;""),"SI","NO")),IF(AND(T(C465)="",C465&lt;&gt;"",C465&gt;=$I$15),"NO, por asistencia","NO")),"")</f>
      </c>
      <c r="F465" s="43"/>
      <c r="G465" s="43"/>
      <c r="H465" s="43"/>
      <c r="I465" s="43"/>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c r="AU465" s="41"/>
      <c r="AV465" s="41"/>
      <c r="AW465" s="41"/>
      <c r="AX465" s="41"/>
      <c r="AY465" s="41"/>
      <c r="AZ465" s="41"/>
      <c r="BA465" s="41"/>
      <c r="BB465" s="41"/>
      <c r="BC465" s="41"/>
      <c r="BD465" s="41"/>
      <c r="BE465" s="41"/>
      <c r="BF465" s="41"/>
      <c r="BG465" s="41"/>
      <c r="BH465" s="41"/>
    </row>
    <row r="466" spans="1:60" ht="12">
      <c r="A466" s="37">
        <f t="shared" si="27"/>
      </c>
      <c r="B466" s="42"/>
      <c r="C466" s="38">
        <f t="shared" si="28"/>
      </c>
      <c r="D466" s="39">
        <f t="shared" si="29"/>
      </c>
      <c r="E466" s="40">
        <f t="shared" si="30"/>
      </c>
      <c r="F466" s="43"/>
      <c r="G466" s="43"/>
      <c r="H466" s="43"/>
      <c r="I466" s="43"/>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AR466" s="41"/>
      <c r="AS466" s="41"/>
      <c r="AT466" s="41"/>
      <c r="AU466" s="41"/>
      <c r="AV466" s="41"/>
      <c r="AW466" s="41"/>
      <c r="AX466" s="41"/>
      <c r="AY466" s="41"/>
      <c r="AZ466" s="41"/>
      <c r="BA466" s="41"/>
      <c r="BB466" s="41"/>
      <c r="BC466" s="41"/>
      <c r="BD466" s="41"/>
      <c r="BE466" s="41"/>
      <c r="BF466" s="41"/>
      <c r="BG466" s="41"/>
      <c r="BH466" s="41"/>
    </row>
    <row r="467" spans="1:60" ht="12">
      <c r="A467" s="37">
        <f t="shared" si="27"/>
      </c>
      <c r="B467" s="42"/>
      <c r="C467" s="38">
        <f t="shared" si="28"/>
      </c>
      <c r="D467" s="39">
        <f t="shared" si="29"/>
      </c>
      <c r="E467" s="40">
        <f t="shared" si="30"/>
      </c>
      <c r="F467" s="43"/>
      <c r="G467" s="43"/>
      <c r="H467" s="43"/>
      <c r="I467" s="43"/>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c r="AU467" s="41"/>
      <c r="AV467" s="41"/>
      <c r="AW467" s="41"/>
      <c r="AX467" s="41"/>
      <c r="AY467" s="41"/>
      <c r="AZ467" s="41"/>
      <c r="BA467" s="41"/>
      <c r="BB467" s="41"/>
      <c r="BC467" s="41"/>
      <c r="BD467" s="41"/>
      <c r="BE467" s="41"/>
      <c r="BF467" s="41"/>
      <c r="BG467" s="41"/>
      <c r="BH467" s="41"/>
    </row>
    <row r="468" spans="1:60" ht="12">
      <c r="A468" s="37">
        <f t="shared" si="27"/>
      </c>
      <c r="B468" s="42"/>
      <c r="C468" s="38">
        <f t="shared" si="28"/>
      </c>
      <c r="D468" s="39">
        <f t="shared" si="29"/>
      </c>
      <c r="E468" s="40">
        <f t="shared" si="30"/>
      </c>
      <c r="F468" s="43"/>
      <c r="G468" s="43"/>
      <c r="H468" s="43"/>
      <c r="I468" s="43"/>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c r="AU468" s="41"/>
      <c r="AV468" s="41"/>
      <c r="AW468" s="41"/>
      <c r="AX468" s="41"/>
      <c r="AY468" s="41"/>
      <c r="AZ468" s="41"/>
      <c r="BA468" s="41"/>
      <c r="BB468" s="41"/>
      <c r="BC468" s="41"/>
      <c r="BD468" s="41"/>
      <c r="BE468" s="41"/>
      <c r="BF468" s="41"/>
      <c r="BG468" s="41"/>
      <c r="BH468" s="41"/>
    </row>
    <row r="469" spans="1:60" ht="12">
      <c r="A469" s="37">
        <f t="shared" si="27"/>
      </c>
      <c r="B469" s="42"/>
      <c r="C469" s="38">
        <f t="shared" si="28"/>
      </c>
      <c r="D469" s="39">
        <f t="shared" si="29"/>
      </c>
      <c r="E469" s="40">
        <f t="shared" si="30"/>
      </c>
      <c r="F469" s="43"/>
      <c r="G469" s="43"/>
      <c r="H469" s="43"/>
      <c r="I469" s="43"/>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AR469" s="41"/>
      <c r="AS469" s="41"/>
      <c r="AT469" s="41"/>
      <c r="AU469" s="41"/>
      <c r="AV469" s="41"/>
      <c r="AW469" s="41"/>
      <c r="AX469" s="41"/>
      <c r="AY469" s="41"/>
      <c r="AZ469" s="41"/>
      <c r="BA469" s="41"/>
      <c r="BB469" s="41"/>
      <c r="BC469" s="41"/>
      <c r="BD469" s="41"/>
      <c r="BE469" s="41"/>
      <c r="BF469" s="41"/>
      <c r="BG469" s="41"/>
      <c r="BH469" s="41"/>
    </row>
    <row r="470" spans="1:60" ht="12">
      <c r="A470" s="37">
        <f t="shared" si="27"/>
      </c>
      <c r="B470" s="42"/>
      <c r="C470" s="38">
        <f t="shared" si="28"/>
      </c>
      <c r="D470" s="39">
        <f t="shared" si="29"/>
      </c>
      <c r="E470" s="40">
        <f t="shared" si="30"/>
      </c>
      <c r="F470" s="43"/>
      <c r="G470" s="43"/>
      <c r="H470" s="43"/>
      <c r="I470" s="43"/>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1"/>
      <c r="AR470" s="41"/>
      <c r="AS470" s="41"/>
      <c r="AT470" s="41"/>
      <c r="AU470" s="41"/>
      <c r="AV470" s="41"/>
      <c r="AW470" s="41"/>
      <c r="AX470" s="41"/>
      <c r="AY470" s="41"/>
      <c r="AZ470" s="41"/>
      <c r="BA470" s="41"/>
      <c r="BB470" s="41"/>
      <c r="BC470" s="41"/>
      <c r="BD470" s="41"/>
      <c r="BE470" s="41"/>
      <c r="BF470" s="41"/>
      <c r="BG470" s="41"/>
      <c r="BH470" s="41"/>
    </row>
    <row r="471" spans="1:60" ht="12">
      <c r="A471" s="37">
        <f t="shared" si="27"/>
      </c>
      <c r="B471" s="42"/>
      <c r="C471" s="38">
        <f t="shared" si="28"/>
      </c>
      <c r="D471" s="39">
        <f t="shared" si="29"/>
      </c>
      <c r="E471" s="40">
        <f t="shared" si="30"/>
      </c>
      <c r="F471" s="43"/>
      <c r="G471" s="43"/>
      <c r="H471" s="43"/>
      <c r="I471" s="43"/>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AR471" s="41"/>
      <c r="AS471" s="41"/>
      <c r="AT471" s="41"/>
      <c r="AU471" s="41"/>
      <c r="AV471" s="41"/>
      <c r="AW471" s="41"/>
      <c r="AX471" s="41"/>
      <c r="AY471" s="41"/>
      <c r="AZ471" s="41"/>
      <c r="BA471" s="41"/>
      <c r="BB471" s="41"/>
      <c r="BC471" s="41"/>
      <c r="BD471" s="41"/>
      <c r="BE471" s="41"/>
      <c r="BF471" s="41"/>
      <c r="BG471" s="41"/>
      <c r="BH471" s="41"/>
    </row>
    <row r="472" spans="1:60" ht="12">
      <c r="A472" s="37">
        <f t="shared" si="27"/>
      </c>
      <c r="B472" s="42"/>
      <c r="C472" s="38">
        <f t="shared" si="28"/>
      </c>
      <c r="D472" s="39">
        <f t="shared" si="29"/>
      </c>
      <c r="E472" s="40">
        <f t="shared" si="30"/>
      </c>
      <c r="F472" s="43"/>
      <c r="G472" s="43"/>
      <c r="H472" s="43"/>
      <c r="I472" s="43"/>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1"/>
      <c r="AR472" s="41"/>
      <c r="AS472" s="41"/>
      <c r="AT472" s="41"/>
      <c r="AU472" s="41"/>
      <c r="AV472" s="41"/>
      <c r="AW472" s="41"/>
      <c r="AX472" s="41"/>
      <c r="AY472" s="41"/>
      <c r="AZ472" s="41"/>
      <c r="BA472" s="41"/>
      <c r="BB472" s="41"/>
      <c r="BC472" s="41"/>
      <c r="BD472" s="41"/>
      <c r="BE472" s="41"/>
      <c r="BF472" s="41"/>
      <c r="BG472" s="41"/>
      <c r="BH472" s="41"/>
    </row>
    <row r="473" spans="1:60" ht="12">
      <c r="A473" s="37">
        <f t="shared" si="27"/>
      </c>
      <c r="B473" s="42"/>
      <c r="C473" s="38">
        <f t="shared" si="28"/>
      </c>
      <c r="D473" s="39">
        <f t="shared" si="29"/>
      </c>
      <c r="E473" s="40">
        <f t="shared" si="30"/>
      </c>
      <c r="F473" s="43"/>
      <c r="G473" s="43"/>
      <c r="H473" s="43"/>
      <c r="I473" s="43"/>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AR473" s="41"/>
      <c r="AS473" s="41"/>
      <c r="AT473" s="41"/>
      <c r="AU473" s="41"/>
      <c r="AV473" s="41"/>
      <c r="AW473" s="41"/>
      <c r="AX473" s="41"/>
      <c r="AY473" s="41"/>
      <c r="AZ473" s="41"/>
      <c r="BA473" s="41"/>
      <c r="BB473" s="41"/>
      <c r="BC473" s="41"/>
      <c r="BD473" s="41"/>
      <c r="BE473" s="41"/>
      <c r="BF473" s="41"/>
      <c r="BG473" s="41"/>
      <c r="BH473" s="41"/>
    </row>
    <row r="474" spans="1:60" ht="12">
      <c r="A474" s="37">
        <f t="shared" si="27"/>
      </c>
      <c r="B474" s="42"/>
      <c r="C474" s="38">
        <f t="shared" si="28"/>
      </c>
      <c r="D474" s="39">
        <f t="shared" si="29"/>
      </c>
      <c r="E474" s="40">
        <f t="shared" si="30"/>
      </c>
      <c r="F474" s="43"/>
      <c r="G474" s="43"/>
      <c r="H474" s="43"/>
      <c r="I474" s="43"/>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c r="AU474" s="41"/>
      <c r="AV474" s="41"/>
      <c r="AW474" s="41"/>
      <c r="AX474" s="41"/>
      <c r="AY474" s="41"/>
      <c r="AZ474" s="41"/>
      <c r="BA474" s="41"/>
      <c r="BB474" s="41"/>
      <c r="BC474" s="41"/>
      <c r="BD474" s="41"/>
      <c r="BE474" s="41"/>
      <c r="BF474" s="41"/>
      <c r="BG474" s="41"/>
      <c r="BH474" s="41"/>
    </row>
    <row r="475" spans="1:60" ht="12">
      <c r="A475" s="37">
        <f t="shared" si="27"/>
      </c>
      <c r="B475" s="42"/>
      <c r="C475" s="38">
        <f t="shared" si="28"/>
      </c>
      <c r="D475" s="39">
        <f t="shared" si="29"/>
      </c>
      <c r="E475" s="40">
        <f t="shared" si="30"/>
      </c>
      <c r="F475" s="43"/>
      <c r="G475" s="43"/>
      <c r="H475" s="43"/>
      <c r="I475" s="43"/>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c r="AP475" s="41"/>
      <c r="AQ475" s="41"/>
      <c r="AR475" s="41"/>
      <c r="AS475" s="41"/>
      <c r="AT475" s="41"/>
      <c r="AU475" s="41"/>
      <c r="AV475" s="41"/>
      <c r="AW475" s="41"/>
      <c r="AX475" s="41"/>
      <c r="AY475" s="41"/>
      <c r="AZ475" s="41"/>
      <c r="BA475" s="41"/>
      <c r="BB475" s="41"/>
      <c r="BC475" s="41"/>
      <c r="BD475" s="41"/>
      <c r="BE475" s="41"/>
      <c r="BF475" s="41"/>
      <c r="BG475" s="41"/>
      <c r="BH475" s="41"/>
    </row>
    <row r="476" spans="1:60" ht="12">
      <c r="A476" s="37">
        <f t="shared" si="27"/>
      </c>
      <c r="B476" s="42"/>
      <c r="C476" s="38">
        <f t="shared" si="28"/>
      </c>
      <c r="D476" s="39">
        <f t="shared" si="29"/>
      </c>
      <c r="E476" s="40">
        <f t="shared" si="30"/>
      </c>
      <c r="F476" s="43"/>
      <c r="G476" s="43"/>
      <c r="H476" s="43"/>
      <c r="I476" s="43"/>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1"/>
      <c r="AR476" s="41"/>
      <c r="AS476" s="41"/>
      <c r="AT476" s="41"/>
      <c r="AU476" s="41"/>
      <c r="AV476" s="41"/>
      <c r="AW476" s="41"/>
      <c r="AX476" s="41"/>
      <c r="AY476" s="41"/>
      <c r="AZ476" s="41"/>
      <c r="BA476" s="41"/>
      <c r="BB476" s="41"/>
      <c r="BC476" s="41"/>
      <c r="BD476" s="41"/>
      <c r="BE476" s="41"/>
      <c r="BF476" s="41"/>
      <c r="BG476" s="41"/>
      <c r="BH476" s="41"/>
    </row>
    <row r="477" spans="1:60" ht="12">
      <c r="A477" s="37">
        <f aca="true" t="shared" si="31" ref="A477:A533">IF(F477&lt;&gt;"",IF((COUNTIF(L477:BH477,"Muy Bien")+COUNTIF(L477:BH477,"Bien")+COUNTIF(L477:BH477,"Suficiente"))&gt;=$G$15,"SI ","NO ")&amp;(COUNTIF(L477:BH477,"Muy Bien")+COUNTIF(L477:BH477,"Bien")+COUNTIF(L477:BH477,"Suficiente"))&amp;"/"&amp;$E$15,"")</f>
      </c>
      <c r="B477" s="42"/>
      <c r="C477" s="38">
        <f t="shared" si="28"/>
      </c>
      <c r="D477" s="39">
        <f t="shared" si="29"/>
      </c>
      <c r="E477" s="40">
        <f t="shared" si="30"/>
      </c>
      <c r="F477" s="43"/>
      <c r="G477" s="43"/>
      <c r="H477" s="43"/>
      <c r="I477" s="43"/>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1"/>
      <c r="AR477" s="41"/>
      <c r="AS477" s="41"/>
      <c r="AT477" s="41"/>
      <c r="AU477" s="41"/>
      <c r="AV477" s="41"/>
      <c r="AW477" s="41"/>
      <c r="AX477" s="41"/>
      <c r="AY477" s="41"/>
      <c r="AZ477" s="41"/>
      <c r="BA477" s="41"/>
      <c r="BB477" s="41"/>
      <c r="BC477" s="41"/>
      <c r="BD477" s="41"/>
      <c r="BE477" s="41"/>
      <c r="BF477" s="41"/>
      <c r="BG477" s="41"/>
      <c r="BH477" s="41"/>
    </row>
    <row r="478" spans="1:60" ht="12">
      <c r="A478" s="37">
        <f t="shared" si="31"/>
      </c>
      <c r="B478" s="42"/>
      <c r="C478" s="38">
        <f t="shared" si="28"/>
      </c>
      <c r="D478" s="39">
        <f t="shared" si="29"/>
      </c>
      <c r="E478" s="40">
        <f t="shared" si="30"/>
      </c>
      <c r="F478" s="43"/>
      <c r="G478" s="43"/>
      <c r="H478" s="43"/>
      <c r="I478" s="43"/>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1"/>
      <c r="AR478" s="41"/>
      <c r="AS478" s="41"/>
      <c r="AT478" s="41"/>
      <c r="AU478" s="41"/>
      <c r="AV478" s="41"/>
      <c r="AW478" s="41"/>
      <c r="AX478" s="41"/>
      <c r="AY478" s="41"/>
      <c r="AZ478" s="41"/>
      <c r="BA478" s="41"/>
      <c r="BB478" s="41"/>
      <c r="BC478" s="41"/>
      <c r="BD478" s="41"/>
      <c r="BE478" s="41"/>
      <c r="BF478" s="41"/>
      <c r="BG478" s="41"/>
      <c r="BH478" s="41"/>
    </row>
    <row r="479" spans="1:60" ht="12">
      <c r="A479" s="37">
        <f t="shared" si="31"/>
      </c>
      <c r="B479" s="42"/>
      <c r="C479" s="38">
        <f t="shared" si="28"/>
      </c>
      <c r="D479" s="39">
        <f t="shared" si="29"/>
      </c>
      <c r="E479" s="40">
        <f t="shared" si="30"/>
      </c>
      <c r="F479" s="43"/>
      <c r="G479" s="43"/>
      <c r="H479" s="43"/>
      <c r="I479" s="43"/>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c r="AP479" s="41"/>
      <c r="AQ479" s="41"/>
      <c r="AR479" s="41"/>
      <c r="AS479" s="41"/>
      <c r="AT479" s="41"/>
      <c r="AU479" s="41"/>
      <c r="AV479" s="41"/>
      <c r="AW479" s="41"/>
      <c r="AX479" s="41"/>
      <c r="AY479" s="41"/>
      <c r="AZ479" s="41"/>
      <c r="BA479" s="41"/>
      <c r="BB479" s="41"/>
      <c r="BC479" s="41"/>
      <c r="BD479" s="41"/>
      <c r="BE479" s="41"/>
      <c r="BF479" s="41"/>
      <c r="BG479" s="41"/>
      <c r="BH479" s="41"/>
    </row>
    <row r="480" spans="1:60" ht="12">
      <c r="A480" s="37">
        <f t="shared" si="31"/>
      </c>
      <c r="B480" s="42"/>
      <c r="C480" s="38">
        <f t="shared" si="28"/>
      </c>
      <c r="D480" s="39">
        <f t="shared" si="29"/>
      </c>
      <c r="E480" s="40">
        <f t="shared" si="30"/>
      </c>
      <c r="F480" s="43"/>
      <c r="G480" s="43"/>
      <c r="H480" s="43"/>
      <c r="I480" s="43"/>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c r="AP480" s="41"/>
      <c r="AQ480" s="41"/>
      <c r="AR480" s="41"/>
      <c r="AS480" s="41"/>
      <c r="AT480" s="41"/>
      <c r="AU480" s="41"/>
      <c r="AV480" s="41"/>
      <c r="AW480" s="41"/>
      <c r="AX480" s="41"/>
      <c r="AY480" s="41"/>
      <c r="AZ480" s="41"/>
      <c r="BA480" s="41"/>
      <c r="BB480" s="41"/>
      <c r="BC480" s="41"/>
      <c r="BD480" s="41"/>
      <c r="BE480" s="41"/>
      <c r="BF480" s="41"/>
      <c r="BG480" s="41"/>
      <c r="BH480" s="41"/>
    </row>
    <row r="481" spans="1:60" ht="12">
      <c r="A481" s="37">
        <f t="shared" si="31"/>
      </c>
      <c r="B481" s="42"/>
      <c r="C481" s="38">
        <f t="shared" si="28"/>
      </c>
      <c r="D481" s="39">
        <f t="shared" si="29"/>
      </c>
      <c r="E481" s="40">
        <f t="shared" si="30"/>
      </c>
      <c r="F481" s="43"/>
      <c r="G481" s="43"/>
      <c r="H481" s="43"/>
      <c r="I481" s="43"/>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1"/>
      <c r="AR481" s="41"/>
      <c r="AS481" s="41"/>
      <c r="AT481" s="41"/>
      <c r="AU481" s="41"/>
      <c r="AV481" s="41"/>
      <c r="AW481" s="41"/>
      <c r="AX481" s="41"/>
      <c r="AY481" s="41"/>
      <c r="AZ481" s="41"/>
      <c r="BA481" s="41"/>
      <c r="BB481" s="41"/>
      <c r="BC481" s="41"/>
      <c r="BD481" s="41"/>
      <c r="BE481" s="41"/>
      <c r="BF481" s="41"/>
      <c r="BG481" s="41"/>
      <c r="BH481" s="41"/>
    </row>
    <row r="482" spans="1:60" ht="12">
      <c r="A482" s="37">
        <f t="shared" si="31"/>
      </c>
      <c r="B482" s="42"/>
      <c r="C482" s="38">
        <f t="shared" si="28"/>
      </c>
      <c r="D482" s="39">
        <f t="shared" si="29"/>
      </c>
      <c r="E482" s="40">
        <f t="shared" si="30"/>
      </c>
      <c r="F482" s="43"/>
      <c r="G482" s="43"/>
      <c r="H482" s="43"/>
      <c r="I482" s="43"/>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AR482" s="41"/>
      <c r="AS482" s="41"/>
      <c r="AT482" s="41"/>
      <c r="AU482" s="41"/>
      <c r="AV482" s="41"/>
      <c r="AW482" s="41"/>
      <c r="AX482" s="41"/>
      <c r="AY482" s="41"/>
      <c r="AZ482" s="41"/>
      <c r="BA482" s="41"/>
      <c r="BB482" s="41"/>
      <c r="BC482" s="41"/>
      <c r="BD482" s="41"/>
      <c r="BE482" s="41"/>
      <c r="BF482" s="41"/>
      <c r="BG482" s="41"/>
      <c r="BH482" s="41"/>
    </row>
    <row r="483" spans="1:60" ht="12">
      <c r="A483" s="37">
        <f t="shared" si="31"/>
      </c>
      <c r="B483" s="42"/>
      <c r="C483" s="38">
        <f t="shared" si="28"/>
      </c>
      <c r="D483" s="39">
        <f t="shared" si="29"/>
      </c>
      <c r="E483" s="40">
        <f t="shared" si="30"/>
      </c>
      <c r="F483" s="43"/>
      <c r="G483" s="43"/>
      <c r="H483" s="43"/>
      <c r="I483" s="43"/>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c r="AU483" s="41"/>
      <c r="AV483" s="41"/>
      <c r="AW483" s="41"/>
      <c r="AX483" s="41"/>
      <c r="AY483" s="41"/>
      <c r="AZ483" s="41"/>
      <c r="BA483" s="41"/>
      <c r="BB483" s="41"/>
      <c r="BC483" s="41"/>
      <c r="BD483" s="41"/>
      <c r="BE483" s="41"/>
      <c r="BF483" s="41"/>
      <c r="BG483" s="41"/>
      <c r="BH483" s="41"/>
    </row>
    <row r="484" spans="1:60" ht="12">
      <c r="A484" s="37">
        <f t="shared" si="31"/>
      </c>
      <c r="B484" s="42"/>
      <c r="C484" s="38">
        <f t="shared" si="28"/>
      </c>
      <c r="D484" s="39">
        <f t="shared" si="29"/>
      </c>
      <c r="E484" s="40">
        <f t="shared" si="30"/>
      </c>
      <c r="F484" s="43"/>
      <c r="G484" s="43"/>
      <c r="H484" s="43"/>
      <c r="I484" s="43"/>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row>
    <row r="485" spans="1:60" ht="12">
      <c r="A485" s="37">
        <f t="shared" si="31"/>
      </c>
      <c r="B485" s="42"/>
      <c r="C485" s="38">
        <f t="shared" si="28"/>
      </c>
      <c r="D485" s="39">
        <f t="shared" si="29"/>
      </c>
      <c r="E485" s="40">
        <f t="shared" si="30"/>
      </c>
      <c r="F485" s="43"/>
      <c r="G485" s="43"/>
      <c r="H485" s="43"/>
      <c r="I485" s="43"/>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AR485" s="41"/>
      <c r="AS485" s="41"/>
      <c r="AT485" s="41"/>
      <c r="AU485" s="41"/>
      <c r="AV485" s="41"/>
      <c r="AW485" s="41"/>
      <c r="AX485" s="41"/>
      <c r="AY485" s="41"/>
      <c r="AZ485" s="41"/>
      <c r="BA485" s="41"/>
      <c r="BB485" s="41"/>
      <c r="BC485" s="41"/>
      <c r="BD485" s="41"/>
      <c r="BE485" s="41"/>
      <c r="BF485" s="41"/>
      <c r="BG485" s="41"/>
      <c r="BH485" s="41"/>
    </row>
    <row r="486" spans="1:60" ht="12">
      <c r="A486" s="37">
        <f t="shared" si="31"/>
      </c>
      <c r="B486" s="42"/>
      <c r="C486" s="38">
        <f t="shared" si="28"/>
      </c>
      <c r="D486" s="39">
        <f t="shared" si="29"/>
      </c>
      <c r="E486" s="40">
        <f t="shared" si="30"/>
      </c>
      <c r="F486" s="43"/>
      <c r="G486" s="43"/>
      <c r="H486" s="43"/>
      <c r="I486" s="43"/>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row>
    <row r="487" spans="1:60" ht="12">
      <c r="A487" s="37">
        <f t="shared" si="31"/>
      </c>
      <c r="B487" s="42"/>
      <c r="C487" s="38">
        <f t="shared" si="28"/>
      </c>
      <c r="D487" s="39">
        <f t="shared" si="29"/>
      </c>
      <c r="E487" s="40">
        <f t="shared" si="30"/>
      </c>
      <c r="F487" s="43"/>
      <c r="G487" s="43"/>
      <c r="H487" s="43"/>
      <c r="I487" s="43"/>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row>
    <row r="488" spans="1:60" ht="12">
      <c r="A488" s="37">
        <f t="shared" si="31"/>
      </c>
      <c r="B488" s="42"/>
      <c r="C488" s="38">
        <f t="shared" si="28"/>
      </c>
      <c r="D488" s="39">
        <f t="shared" si="29"/>
      </c>
      <c r="E488" s="40">
        <f t="shared" si="30"/>
      </c>
      <c r="F488" s="43"/>
      <c r="G488" s="43"/>
      <c r="H488" s="43"/>
      <c r="I488" s="43"/>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row>
    <row r="489" spans="1:60" ht="12">
      <c r="A489" s="37">
        <f t="shared" si="31"/>
      </c>
      <c r="B489" s="42"/>
      <c r="C489" s="38">
        <f t="shared" si="28"/>
      </c>
      <c r="D489" s="39">
        <f t="shared" si="29"/>
      </c>
      <c r="E489" s="40">
        <f t="shared" si="30"/>
      </c>
      <c r="F489" s="43"/>
      <c r="G489" s="43"/>
      <c r="H489" s="43"/>
      <c r="I489" s="43"/>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row>
    <row r="490" spans="1:60" ht="12">
      <c r="A490" s="37">
        <f t="shared" si="31"/>
      </c>
      <c r="B490" s="42"/>
      <c r="C490" s="38">
        <f t="shared" si="28"/>
      </c>
      <c r="D490" s="39">
        <f t="shared" si="29"/>
      </c>
      <c r="E490" s="40">
        <f t="shared" si="30"/>
      </c>
      <c r="F490" s="43"/>
      <c r="G490" s="43"/>
      <c r="H490" s="43"/>
      <c r="I490" s="43"/>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c r="AU490" s="41"/>
      <c r="AV490" s="41"/>
      <c r="AW490" s="41"/>
      <c r="AX490" s="41"/>
      <c r="AY490" s="41"/>
      <c r="AZ490" s="41"/>
      <c r="BA490" s="41"/>
      <c r="BB490" s="41"/>
      <c r="BC490" s="41"/>
      <c r="BD490" s="41"/>
      <c r="BE490" s="41"/>
      <c r="BF490" s="41"/>
      <c r="BG490" s="41"/>
      <c r="BH490" s="41"/>
    </row>
    <row r="491" spans="1:60" ht="12">
      <c r="A491" s="37">
        <f t="shared" si="31"/>
      </c>
      <c r="B491" s="42"/>
      <c r="C491" s="38">
        <f t="shared" si="28"/>
      </c>
      <c r="D491" s="39">
        <f t="shared" si="29"/>
      </c>
      <c r="E491" s="40">
        <f t="shared" si="30"/>
      </c>
      <c r="F491" s="43"/>
      <c r="G491" s="43"/>
      <c r="H491" s="43"/>
      <c r="I491" s="43"/>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row>
    <row r="492" spans="1:60" ht="12">
      <c r="A492" s="37">
        <f t="shared" si="31"/>
      </c>
      <c r="B492" s="42"/>
      <c r="C492" s="38">
        <f t="shared" si="28"/>
      </c>
      <c r="D492" s="39">
        <f t="shared" si="29"/>
      </c>
      <c r="E492" s="40">
        <f t="shared" si="30"/>
      </c>
      <c r="F492" s="43"/>
      <c r="G492" s="43"/>
      <c r="H492" s="43"/>
      <c r="I492" s="43"/>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c r="AU492" s="41"/>
      <c r="AV492" s="41"/>
      <c r="AW492" s="41"/>
      <c r="AX492" s="41"/>
      <c r="AY492" s="41"/>
      <c r="AZ492" s="41"/>
      <c r="BA492" s="41"/>
      <c r="BB492" s="41"/>
      <c r="BC492" s="41"/>
      <c r="BD492" s="41"/>
      <c r="BE492" s="41"/>
      <c r="BF492" s="41"/>
      <c r="BG492" s="41"/>
      <c r="BH492" s="41"/>
    </row>
    <row r="493" spans="1:60" ht="12">
      <c r="A493" s="37">
        <f t="shared" si="31"/>
      </c>
      <c r="B493" s="42"/>
      <c r="C493" s="38">
        <f t="shared" si="28"/>
      </c>
      <c r="D493" s="39">
        <f t="shared" si="29"/>
      </c>
      <c r="E493" s="40">
        <f t="shared" si="30"/>
      </c>
      <c r="F493" s="43"/>
      <c r="G493" s="43"/>
      <c r="H493" s="43"/>
      <c r="I493" s="43"/>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41"/>
    </row>
    <row r="494" spans="1:60" ht="12">
      <c r="A494" s="37">
        <f t="shared" si="31"/>
      </c>
      <c r="B494" s="42"/>
      <c r="C494" s="38">
        <f t="shared" si="28"/>
      </c>
      <c r="D494" s="39">
        <f t="shared" si="29"/>
      </c>
      <c r="E494" s="40">
        <f t="shared" si="30"/>
      </c>
      <c r="F494" s="43"/>
      <c r="G494" s="43"/>
      <c r="H494" s="43"/>
      <c r="I494" s="43"/>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row>
    <row r="495" spans="1:60" ht="12">
      <c r="A495" s="37">
        <f t="shared" si="31"/>
      </c>
      <c r="B495" s="42"/>
      <c r="C495" s="38">
        <f t="shared" si="28"/>
      </c>
      <c r="D495" s="39">
        <f t="shared" si="29"/>
      </c>
      <c r="E495" s="40">
        <f t="shared" si="30"/>
      </c>
      <c r="F495" s="43"/>
      <c r="G495" s="43"/>
      <c r="H495" s="43"/>
      <c r="I495" s="43"/>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row>
    <row r="496" spans="1:60" ht="12">
      <c r="A496" s="37">
        <f t="shared" si="31"/>
      </c>
      <c r="B496" s="42"/>
      <c r="C496" s="38">
        <f t="shared" si="28"/>
      </c>
      <c r="D496" s="39">
        <f t="shared" si="29"/>
      </c>
      <c r="E496" s="40">
        <f t="shared" si="30"/>
      </c>
      <c r="F496" s="43"/>
      <c r="G496" s="43"/>
      <c r="H496" s="43"/>
      <c r="I496" s="43"/>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row>
    <row r="497" spans="1:60" ht="12">
      <c r="A497" s="37">
        <f t="shared" si="31"/>
      </c>
      <c r="B497" s="42"/>
      <c r="C497" s="38">
        <f t="shared" si="28"/>
      </c>
      <c r="D497" s="39">
        <f t="shared" si="29"/>
      </c>
      <c r="E497" s="40">
        <f t="shared" si="30"/>
      </c>
      <c r="F497" s="43"/>
      <c r="G497" s="43"/>
      <c r="H497" s="43"/>
      <c r="I497" s="43"/>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row>
    <row r="498" spans="1:60" ht="12">
      <c r="A498" s="37">
        <f t="shared" si="31"/>
      </c>
      <c r="B498" s="42"/>
      <c r="C498" s="38">
        <f t="shared" si="28"/>
      </c>
      <c r="D498" s="39">
        <f t="shared" si="29"/>
      </c>
      <c r="E498" s="40">
        <f t="shared" si="30"/>
      </c>
      <c r="F498" s="43"/>
      <c r="G498" s="43"/>
      <c r="H498" s="43"/>
      <c r="I498" s="43"/>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row>
    <row r="499" spans="1:60" ht="12">
      <c r="A499" s="37">
        <f t="shared" si="31"/>
      </c>
      <c r="B499" s="42"/>
      <c r="C499" s="38">
        <f t="shared" si="28"/>
      </c>
      <c r="D499" s="39">
        <f t="shared" si="29"/>
      </c>
      <c r="E499" s="40">
        <f t="shared" si="30"/>
      </c>
      <c r="F499" s="43"/>
      <c r="G499" s="43"/>
      <c r="H499" s="43"/>
      <c r="I499" s="43"/>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row>
    <row r="500" spans="1:60" ht="12">
      <c r="A500" s="37">
        <f t="shared" si="31"/>
      </c>
      <c r="B500" s="42"/>
      <c r="C500" s="38">
        <f t="shared" si="28"/>
      </c>
      <c r="D500" s="39">
        <f t="shared" si="29"/>
      </c>
      <c r="E500" s="40">
        <f t="shared" si="30"/>
      </c>
      <c r="F500" s="43"/>
      <c r="G500" s="43"/>
      <c r="H500" s="43"/>
      <c r="I500" s="43"/>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row>
    <row r="501" spans="1:60" ht="12">
      <c r="A501" s="37">
        <f t="shared" si="31"/>
      </c>
      <c r="B501" s="42"/>
      <c r="C501" s="38">
        <f t="shared" si="28"/>
      </c>
      <c r="D501" s="39">
        <f t="shared" si="29"/>
      </c>
      <c r="E501" s="40">
        <f t="shared" si="30"/>
      </c>
      <c r="F501" s="43"/>
      <c r="G501" s="43"/>
      <c r="H501" s="43"/>
      <c r="I501" s="43"/>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row>
    <row r="502" spans="1:60" ht="12">
      <c r="A502" s="37">
        <f t="shared" si="31"/>
      </c>
      <c r="B502" s="42"/>
      <c r="C502" s="38">
        <f t="shared" si="28"/>
      </c>
      <c r="D502" s="39">
        <f t="shared" si="29"/>
      </c>
      <c r="E502" s="40">
        <f t="shared" si="30"/>
      </c>
      <c r="F502" s="43"/>
      <c r="G502" s="43"/>
      <c r="H502" s="43"/>
      <c r="I502" s="43"/>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row>
    <row r="503" spans="1:60" ht="12">
      <c r="A503" s="37">
        <f t="shared" si="31"/>
      </c>
      <c r="B503" s="42"/>
      <c r="C503" s="38">
        <f t="shared" si="28"/>
      </c>
      <c r="D503" s="39">
        <f t="shared" si="29"/>
      </c>
      <c r="E503" s="40">
        <f t="shared" si="30"/>
      </c>
      <c r="F503" s="43"/>
      <c r="G503" s="43"/>
      <c r="H503" s="43"/>
      <c r="I503" s="43"/>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row>
    <row r="504" spans="1:60" ht="12">
      <c r="A504" s="37">
        <f t="shared" si="31"/>
      </c>
      <c r="B504" s="42"/>
      <c r="C504" s="38">
        <f t="shared" si="28"/>
      </c>
      <c r="D504" s="39">
        <f t="shared" si="29"/>
      </c>
      <c r="E504" s="40">
        <f t="shared" si="30"/>
      </c>
      <c r="F504" s="43"/>
      <c r="G504" s="43"/>
      <c r="H504" s="43"/>
      <c r="I504" s="43"/>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row>
    <row r="505" spans="1:60" ht="12">
      <c r="A505" s="37">
        <f t="shared" si="31"/>
      </c>
      <c r="B505" s="42"/>
      <c r="C505" s="38">
        <f t="shared" si="28"/>
      </c>
      <c r="D505" s="39">
        <f t="shared" si="29"/>
      </c>
      <c r="E505" s="40">
        <f t="shared" si="30"/>
      </c>
      <c r="F505" s="43"/>
      <c r="G505" s="43"/>
      <c r="H505" s="43"/>
      <c r="I505" s="43"/>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row>
    <row r="506" spans="1:60" ht="12">
      <c r="A506" s="37">
        <f t="shared" si="31"/>
      </c>
      <c r="B506" s="42"/>
      <c r="C506" s="38">
        <f t="shared" si="28"/>
      </c>
      <c r="D506" s="39">
        <f t="shared" si="29"/>
      </c>
      <c r="E506" s="40">
        <f t="shared" si="30"/>
      </c>
      <c r="F506" s="43"/>
      <c r="G506" s="43"/>
      <c r="H506" s="43"/>
      <c r="I506" s="43"/>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row>
    <row r="507" spans="1:60" ht="12">
      <c r="A507" s="37">
        <f t="shared" si="31"/>
      </c>
      <c r="B507" s="42"/>
      <c r="C507" s="38">
        <f t="shared" si="28"/>
      </c>
      <c r="D507" s="39">
        <f t="shared" si="29"/>
      </c>
      <c r="E507" s="40">
        <f t="shared" si="30"/>
      </c>
      <c r="F507" s="43"/>
      <c r="G507" s="43"/>
      <c r="H507" s="43"/>
      <c r="I507" s="43"/>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row>
    <row r="508" spans="1:60" ht="12">
      <c r="A508" s="37">
        <f t="shared" si="31"/>
      </c>
      <c r="B508" s="42"/>
      <c r="C508" s="38">
        <f t="shared" si="28"/>
      </c>
      <c r="D508" s="39">
        <f t="shared" si="29"/>
      </c>
      <c r="E508" s="40">
        <f t="shared" si="30"/>
      </c>
      <c r="F508" s="43"/>
      <c r="G508" s="43"/>
      <c r="H508" s="43"/>
      <c r="I508" s="43"/>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row>
    <row r="509" spans="1:60" ht="12">
      <c r="A509" s="37">
        <f t="shared" si="31"/>
      </c>
      <c r="B509" s="42"/>
      <c r="C509" s="38">
        <f t="shared" si="28"/>
      </c>
      <c r="D509" s="39">
        <f t="shared" si="29"/>
      </c>
      <c r="E509" s="40">
        <f t="shared" si="30"/>
      </c>
      <c r="F509" s="43"/>
      <c r="G509" s="43"/>
      <c r="H509" s="43"/>
      <c r="I509" s="43"/>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AR509" s="41"/>
      <c r="AS509" s="41"/>
      <c r="AT509" s="41"/>
      <c r="AU509" s="41"/>
      <c r="AV509" s="41"/>
      <c r="AW509" s="41"/>
      <c r="AX509" s="41"/>
      <c r="AY509" s="41"/>
      <c r="AZ509" s="41"/>
      <c r="BA509" s="41"/>
      <c r="BB509" s="41"/>
      <c r="BC509" s="41"/>
      <c r="BD509" s="41"/>
      <c r="BE509" s="41"/>
      <c r="BF509" s="41"/>
      <c r="BG509" s="41"/>
      <c r="BH509" s="41"/>
    </row>
    <row r="510" spans="1:60" ht="12">
      <c r="A510" s="37">
        <f t="shared" si="31"/>
      </c>
      <c r="B510" s="42"/>
      <c r="C510" s="38">
        <f t="shared" si="28"/>
      </c>
      <c r="D510" s="39">
        <f t="shared" si="29"/>
      </c>
      <c r="E510" s="40">
        <f t="shared" si="30"/>
      </c>
      <c r="F510" s="43"/>
      <c r="G510" s="43"/>
      <c r="H510" s="43"/>
      <c r="I510" s="43"/>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row>
    <row r="511" spans="1:60" ht="12">
      <c r="A511" s="37">
        <f t="shared" si="31"/>
      </c>
      <c r="B511" s="42"/>
      <c r="C511" s="38">
        <f t="shared" si="28"/>
      </c>
      <c r="D511" s="39">
        <f t="shared" si="29"/>
      </c>
      <c r="E511" s="40">
        <f t="shared" si="30"/>
      </c>
      <c r="F511" s="43"/>
      <c r="G511" s="43"/>
      <c r="H511" s="43"/>
      <c r="I511" s="43"/>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c r="AU511" s="41"/>
      <c r="AV511" s="41"/>
      <c r="AW511" s="41"/>
      <c r="AX511" s="41"/>
      <c r="AY511" s="41"/>
      <c r="AZ511" s="41"/>
      <c r="BA511" s="41"/>
      <c r="BB511" s="41"/>
      <c r="BC511" s="41"/>
      <c r="BD511" s="41"/>
      <c r="BE511" s="41"/>
      <c r="BF511" s="41"/>
      <c r="BG511" s="41"/>
      <c r="BH511" s="41"/>
    </row>
    <row r="512" spans="1:60" ht="12">
      <c r="A512" s="37">
        <f t="shared" si="31"/>
      </c>
      <c r="B512" s="42"/>
      <c r="C512" s="38">
        <f t="shared" si="28"/>
      </c>
      <c r="D512" s="39">
        <f t="shared" si="29"/>
      </c>
      <c r="E512" s="40">
        <f t="shared" si="30"/>
      </c>
      <c r="F512" s="43"/>
      <c r="G512" s="43"/>
      <c r="H512" s="43"/>
      <c r="I512" s="43"/>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c r="AP512" s="41"/>
      <c r="AQ512" s="41"/>
      <c r="AR512" s="41"/>
      <c r="AS512" s="41"/>
      <c r="AT512" s="41"/>
      <c r="AU512" s="41"/>
      <c r="AV512" s="41"/>
      <c r="AW512" s="41"/>
      <c r="AX512" s="41"/>
      <c r="AY512" s="41"/>
      <c r="AZ512" s="41"/>
      <c r="BA512" s="41"/>
      <c r="BB512" s="41"/>
      <c r="BC512" s="41"/>
      <c r="BD512" s="41"/>
      <c r="BE512" s="41"/>
      <c r="BF512" s="41"/>
      <c r="BG512" s="41"/>
      <c r="BH512" s="41"/>
    </row>
    <row r="513" spans="1:60" ht="12">
      <c r="A513" s="37">
        <f t="shared" si="31"/>
      </c>
      <c r="B513" s="42"/>
      <c r="C513" s="38">
        <f t="shared" si="28"/>
      </c>
      <c r="D513" s="39">
        <f t="shared" si="29"/>
      </c>
      <c r="E513" s="40">
        <f t="shared" si="30"/>
      </c>
      <c r="F513" s="43"/>
      <c r="G513" s="43"/>
      <c r="H513" s="43"/>
      <c r="I513" s="43"/>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c r="AP513" s="41"/>
      <c r="AQ513" s="41"/>
      <c r="AR513" s="41"/>
      <c r="AS513" s="41"/>
      <c r="AT513" s="41"/>
      <c r="AU513" s="41"/>
      <c r="AV513" s="41"/>
      <c r="AW513" s="41"/>
      <c r="AX513" s="41"/>
      <c r="AY513" s="41"/>
      <c r="AZ513" s="41"/>
      <c r="BA513" s="41"/>
      <c r="BB513" s="41"/>
      <c r="BC513" s="41"/>
      <c r="BD513" s="41"/>
      <c r="BE513" s="41"/>
      <c r="BF513" s="41"/>
      <c r="BG513" s="41"/>
      <c r="BH513" s="41"/>
    </row>
    <row r="514" spans="1:60" ht="12">
      <c r="A514" s="37">
        <f t="shared" si="31"/>
      </c>
      <c r="B514" s="42"/>
      <c r="C514" s="38">
        <f t="shared" si="28"/>
      </c>
      <c r="D514" s="39">
        <f t="shared" si="29"/>
      </c>
      <c r="E514" s="40">
        <f t="shared" si="30"/>
      </c>
      <c r="F514" s="43"/>
      <c r="G514" s="43"/>
      <c r="H514" s="43"/>
      <c r="I514" s="43"/>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1"/>
      <c r="AR514" s="41"/>
      <c r="AS514" s="41"/>
      <c r="AT514" s="41"/>
      <c r="AU514" s="41"/>
      <c r="AV514" s="41"/>
      <c r="AW514" s="41"/>
      <c r="AX514" s="41"/>
      <c r="AY514" s="41"/>
      <c r="AZ514" s="41"/>
      <c r="BA514" s="41"/>
      <c r="BB514" s="41"/>
      <c r="BC514" s="41"/>
      <c r="BD514" s="41"/>
      <c r="BE514" s="41"/>
      <c r="BF514" s="41"/>
      <c r="BG514" s="41"/>
      <c r="BH514" s="41"/>
    </row>
    <row r="515" spans="1:60" ht="12">
      <c r="A515" s="37">
        <f t="shared" si="31"/>
      </c>
      <c r="B515" s="42"/>
      <c r="C515" s="38">
        <f t="shared" si="28"/>
      </c>
      <c r="D515" s="39">
        <f t="shared" si="29"/>
      </c>
      <c r="E515" s="40">
        <f t="shared" si="30"/>
      </c>
      <c r="F515" s="43"/>
      <c r="G515" s="43"/>
      <c r="H515" s="43"/>
      <c r="I515" s="43"/>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1"/>
      <c r="AR515" s="41"/>
      <c r="AS515" s="41"/>
      <c r="AT515" s="41"/>
      <c r="AU515" s="41"/>
      <c r="AV515" s="41"/>
      <c r="AW515" s="41"/>
      <c r="AX515" s="41"/>
      <c r="AY515" s="41"/>
      <c r="AZ515" s="41"/>
      <c r="BA515" s="41"/>
      <c r="BB515" s="41"/>
      <c r="BC515" s="41"/>
      <c r="BD515" s="41"/>
      <c r="BE515" s="41"/>
      <c r="BF515" s="41"/>
      <c r="BG515" s="41"/>
      <c r="BH515" s="41"/>
    </row>
    <row r="516" spans="1:60" ht="12">
      <c r="A516" s="37">
        <f t="shared" si="31"/>
      </c>
      <c r="B516" s="42"/>
      <c r="C516" s="38">
        <f t="shared" si="28"/>
      </c>
      <c r="D516" s="39">
        <f t="shared" si="29"/>
      </c>
      <c r="E516" s="40">
        <f t="shared" si="30"/>
      </c>
      <c r="F516" s="43"/>
      <c r="G516" s="43"/>
      <c r="H516" s="43"/>
      <c r="I516" s="43"/>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c r="AS516" s="41"/>
      <c r="AT516" s="41"/>
      <c r="AU516" s="41"/>
      <c r="AV516" s="41"/>
      <c r="AW516" s="41"/>
      <c r="AX516" s="41"/>
      <c r="AY516" s="41"/>
      <c r="AZ516" s="41"/>
      <c r="BA516" s="41"/>
      <c r="BB516" s="41"/>
      <c r="BC516" s="41"/>
      <c r="BD516" s="41"/>
      <c r="BE516" s="41"/>
      <c r="BF516" s="41"/>
      <c r="BG516" s="41"/>
      <c r="BH516" s="41"/>
    </row>
    <row r="517" spans="1:60" ht="12">
      <c r="A517" s="37">
        <f t="shared" si="31"/>
      </c>
      <c r="B517" s="42"/>
      <c r="C517" s="38">
        <f t="shared" si="28"/>
      </c>
      <c r="D517" s="39">
        <f t="shared" si="29"/>
      </c>
      <c r="E517" s="40">
        <f t="shared" si="30"/>
      </c>
      <c r="F517" s="43"/>
      <c r="G517" s="43"/>
      <c r="H517" s="43"/>
      <c r="I517" s="43"/>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1"/>
      <c r="AR517" s="41"/>
      <c r="AS517" s="41"/>
      <c r="AT517" s="41"/>
      <c r="AU517" s="41"/>
      <c r="AV517" s="41"/>
      <c r="AW517" s="41"/>
      <c r="AX517" s="41"/>
      <c r="AY517" s="41"/>
      <c r="AZ517" s="41"/>
      <c r="BA517" s="41"/>
      <c r="BB517" s="41"/>
      <c r="BC517" s="41"/>
      <c r="BD517" s="41"/>
      <c r="BE517" s="41"/>
      <c r="BF517" s="41"/>
      <c r="BG517" s="41"/>
      <c r="BH517" s="41"/>
    </row>
    <row r="518" spans="1:60" ht="12">
      <c r="A518" s="37">
        <f t="shared" si="31"/>
      </c>
      <c r="B518" s="42"/>
      <c r="C518" s="38">
        <f t="shared" si="28"/>
      </c>
      <c r="D518" s="39">
        <f t="shared" si="29"/>
      </c>
      <c r="E518" s="40">
        <f t="shared" si="30"/>
      </c>
      <c r="F518" s="43"/>
      <c r="G518" s="43"/>
      <c r="H518" s="43"/>
      <c r="I518" s="43"/>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c r="AP518" s="41"/>
      <c r="AQ518" s="41"/>
      <c r="AR518" s="41"/>
      <c r="AS518" s="41"/>
      <c r="AT518" s="41"/>
      <c r="AU518" s="41"/>
      <c r="AV518" s="41"/>
      <c r="AW518" s="41"/>
      <c r="AX518" s="41"/>
      <c r="AY518" s="41"/>
      <c r="AZ518" s="41"/>
      <c r="BA518" s="41"/>
      <c r="BB518" s="41"/>
      <c r="BC518" s="41"/>
      <c r="BD518" s="41"/>
      <c r="BE518" s="41"/>
      <c r="BF518" s="41"/>
      <c r="BG518" s="41"/>
      <c r="BH518" s="41"/>
    </row>
    <row r="519" spans="1:60" ht="12">
      <c r="A519" s="37">
        <f t="shared" si="31"/>
      </c>
      <c r="B519" s="42"/>
      <c r="C519" s="38">
        <f t="shared" si="28"/>
      </c>
      <c r="D519" s="39">
        <f t="shared" si="29"/>
      </c>
      <c r="E519" s="40">
        <f t="shared" si="30"/>
      </c>
      <c r="F519" s="43"/>
      <c r="G519" s="43"/>
      <c r="H519" s="43"/>
      <c r="I519" s="43"/>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c r="AP519" s="41"/>
      <c r="AQ519" s="41"/>
      <c r="AR519" s="41"/>
      <c r="AS519" s="41"/>
      <c r="AT519" s="41"/>
      <c r="AU519" s="41"/>
      <c r="AV519" s="41"/>
      <c r="AW519" s="41"/>
      <c r="AX519" s="41"/>
      <c r="AY519" s="41"/>
      <c r="AZ519" s="41"/>
      <c r="BA519" s="41"/>
      <c r="BB519" s="41"/>
      <c r="BC519" s="41"/>
      <c r="BD519" s="41"/>
      <c r="BE519" s="41"/>
      <c r="BF519" s="41"/>
      <c r="BG519" s="41"/>
      <c r="BH519" s="41"/>
    </row>
    <row r="520" spans="1:60" ht="12">
      <c r="A520" s="37">
        <f t="shared" si="31"/>
      </c>
      <c r="B520" s="42"/>
      <c r="C520" s="38">
        <f t="shared" si="28"/>
      </c>
      <c r="D520" s="39">
        <f t="shared" si="29"/>
      </c>
      <c r="E520" s="40">
        <f t="shared" si="30"/>
      </c>
      <c r="F520" s="43"/>
      <c r="G520" s="43"/>
      <c r="H520" s="43"/>
      <c r="I520" s="43"/>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1"/>
      <c r="AR520" s="41"/>
      <c r="AS520" s="41"/>
      <c r="AT520" s="41"/>
      <c r="AU520" s="41"/>
      <c r="AV520" s="41"/>
      <c r="AW520" s="41"/>
      <c r="AX520" s="41"/>
      <c r="AY520" s="41"/>
      <c r="AZ520" s="41"/>
      <c r="BA520" s="41"/>
      <c r="BB520" s="41"/>
      <c r="BC520" s="41"/>
      <c r="BD520" s="41"/>
      <c r="BE520" s="41"/>
      <c r="BF520" s="41"/>
      <c r="BG520" s="41"/>
      <c r="BH520" s="41"/>
    </row>
    <row r="521" spans="1:60" ht="12">
      <c r="A521" s="37">
        <f t="shared" si="31"/>
      </c>
      <c r="B521" s="42"/>
      <c r="C521" s="38">
        <f t="shared" si="28"/>
      </c>
      <c r="D521" s="39">
        <f t="shared" si="29"/>
      </c>
      <c r="E521" s="40">
        <f t="shared" si="30"/>
      </c>
      <c r="F521" s="43"/>
      <c r="G521" s="43"/>
      <c r="H521" s="43"/>
      <c r="I521" s="43"/>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c r="AU521" s="41"/>
      <c r="AV521" s="41"/>
      <c r="AW521" s="41"/>
      <c r="AX521" s="41"/>
      <c r="AY521" s="41"/>
      <c r="AZ521" s="41"/>
      <c r="BA521" s="41"/>
      <c r="BB521" s="41"/>
      <c r="BC521" s="41"/>
      <c r="BD521" s="41"/>
      <c r="BE521" s="41"/>
      <c r="BF521" s="41"/>
      <c r="BG521" s="41"/>
      <c r="BH521" s="41"/>
    </row>
    <row r="522" spans="1:60" ht="12">
      <c r="A522" s="37">
        <f t="shared" si="31"/>
      </c>
      <c r="B522" s="42"/>
      <c r="C522" s="38">
        <f t="shared" si="28"/>
      </c>
      <c r="D522" s="39">
        <f t="shared" si="29"/>
      </c>
      <c r="E522" s="40">
        <f t="shared" si="30"/>
      </c>
      <c r="F522" s="43"/>
      <c r="G522" s="43"/>
      <c r="H522" s="43"/>
      <c r="I522" s="43"/>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c r="AQ522" s="41"/>
      <c r="AR522" s="41"/>
      <c r="AS522" s="41"/>
      <c r="AT522" s="41"/>
      <c r="AU522" s="41"/>
      <c r="AV522" s="41"/>
      <c r="AW522" s="41"/>
      <c r="AX522" s="41"/>
      <c r="AY522" s="41"/>
      <c r="AZ522" s="41"/>
      <c r="BA522" s="41"/>
      <c r="BB522" s="41"/>
      <c r="BC522" s="41"/>
      <c r="BD522" s="41"/>
      <c r="BE522" s="41"/>
      <c r="BF522" s="41"/>
      <c r="BG522" s="41"/>
      <c r="BH522" s="41"/>
    </row>
    <row r="523" spans="1:60" ht="12">
      <c r="A523" s="37">
        <f t="shared" si="31"/>
      </c>
      <c r="B523" s="42"/>
      <c r="C523" s="38">
        <f t="shared" si="28"/>
      </c>
      <c r="D523" s="39">
        <f t="shared" si="29"/>
      </c>
      <c r="E523" s="40">
        <f t="shared" si="30"/>
      </c>
      <c r="F523" s="43"/>
      <c r="G523" s="43"/>
      <c r="H523" s="43"/>
      <c r="I523" s="43"/>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1"/>
      <c r="AR523" s="41"/>
      <c r="AS523" s="41"/>
      <c r="AT523" s="41"/>
      <c r="AU523" s="41"/>
      <c r="AV523" s="41"/>
      <c r="AW523" s="41"/>
      <c r="AX523" s="41"/>
      <c r="AY523" s="41"/>
      <c r="AZ523" s="41"/>
      <c r="BA523" s="41"/>
      <c r="BB523" s="41"/>
      <c r="BC523" s="41"/>
      <c r="BD523" s="41"/>
      <c r="BE523" s="41"/>
      <c r="BF523" s="41"/>
      <c r="BG523" s="41"/>
      <c r="BH523" s="41"/>
    </row>
    <row r="524" spans="1:60" ht="12">
      <c r="A524" s="37">
        <f t="shared" si="31"/>
      </c>
      <c r="B524" s="42"/>
      <c r="C524" s="38">
        <f t="shared" si="28"/>
      </c>
      <c r="D524" s="39">
        <f t="shared" si="29"/>
      </c>
      <c r="E524" s="40">
        <f t="shared" si="30"/>
      </c>
      <c r="F524" s="43"/>
      <c r="G524" s="43"/>
      <c r="H524" s="43"/>
      <c r="I524" s="43"/>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AR524" s="41"/>
      <c r="AS524" s="41"/>
      <c r="AT524" s="41"/>
      <c r="AU524" s="41"/>
      <c r="AV524" s="41"/>
      <c r="AW524" s="41"/>
      <c r="AX524" s="41"/>
      <c r="AY524" s="41"/>
      <c r="AZ524" s="41"/>
      <c r="BA524" s="41"/>
      <c r="BB524" s="41"/>
      <c r="BC524" s="41"/>
      <c r="BD524" s="41"/>
      <c r="BE524" s="41"/>
      <c r="BF524" s="41"/>
      <c r="BG524" s="41"/>
      <c r="BH524" s="41"/>
    </row>
    <row r="525" spans="1:60" ht="12">
      <c r="A525" s="37">
        <f t="shared" si="31"/>
      </c>
      <c r="B525" s="42"/>
      <c r="C525" s="38">
        <f t="shared" si="28"/>
      </c>
      <c r="D525" s="39">
        <f t="shared" si="29"/>
      </c>
      <c r="E525" s="40">
        <f t="shared" si="30"/>
      </c>
      <c r="F525" s="43"/>
      <c r="G525" s="43"/>
      <c r="H525" s="43"/>
      <c r="I525" s="43"/>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1"/>
      <c r="AR525" s="41"/>
      <c r="AS525" s="41"/>
      <c r="AT525" s="41"/>
      <c r="AU525" s="41"/>
      <c r="AV525" s="41"/>
      <c r="AW525" s="41"/>
      <c r="AX525" s="41"/>
      <c r="AY525" s="41"/>
      <c r="AZ525" s="41"/>
      <c r="BA525" s="41"/>
      <c r="BB525" s="41"/>
      <c r="BC525" s="41"/>
      <c r="BD525" s="41"/>
      <c r="BE525" s="41"/>
      <c r="BF525" s="41"/>
      <c r="BG525" s="41"/>
      <c r="BH525" s="41"/>
    </row>
    <row r="526" spans="1:60" ht="12">
      <c r="A526" s="37">
        <f t="shared" si="31"/>
      </c>
      <c r="B526" s="42"/>
      <c r="C526" s="38">
        <f t="shared" si="28"/>
      </c>
      <c r="D526" s="39">
        <f t="shared" si="29"/>
      </c>
      <c r="E526" s="40">
        <f t="shared" si="30"/>
      </c>
      <c r="F526" s="43"/>
      <c r="G526" s="43"/>
      <c r="H526" s="43"/>
      <c r="I526" s="43"/>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c r="AP526" s="41"/>
      <c r="AQ526" s="41"/>
      <c r="AR526" s="41"/>
      <c r="AS526" s="41"/>
      <c r="AT526" s="41"/>
      <c r="AU526" s="41"/>
      <c r="AV526" s="41"/>
      <c r="AW526" s="41"/>
      <c r="AX526" s="41"/>
      <c r="AY526" s="41"/>
      <c r="AZ526" s="41"/>
      <c r="BA526" s="41"/>
      <c r="BB526" s="41"/>
      <c r="BC526" s="41"/>
      <c r="BD526" s="41"/>
      <c r="BE526" s="41"/>
      <c r="BF526" s="41"/>
      <c r="BG526" s="41"/>
      <c r="BH526" s="41"/>
    </row>
    <row r="527" spans="1:60" ht="12">
      <c r="A527" s="37">
        <f t="shared" si="31"/>
      </c>
      <c r="B527" s="42"/>
      <c r="C527" s="38">
        <f t="shared" si="28"/>
      </c>
      <c r="D527" s="39">
        <f t="shared" si="29"/>
      </c>
      <c r="E527" s="40">
        <f t="shared" si="30"/>
      </c>
      <c r="F527" s="43"/>
      <c r="G527" s="43"/>
      <c r="H527" s="43"/>
      <c r="I527" s="43"/>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1"/>
      <c r="AR527" s="41"/>
      <c r="AS527" s="41"/>
      <c r="AT527" s="41"/>
      <c r="AU527" s="41"/>
      <c r="AV527" s="41"/>
      <c r="AW527" s="41"/>
      <c r="AX527" s="41"/>
      <c r="AY527" s="41"/>
      <c r="AZ527" s="41"/>
      <c r="BA527" s="41"/>
      <c r="BB527" s="41"/>
      <c r="BC527" s="41"/>
      <c r="BD527" s="41"/>
      <c r="BE527" s="41"/>
      <c r="BF527" s="41"/>
      <c r="BG527" s="41"/>
      <c r="BH527" s="41"/>
    </row>
    <row r="528" spans="1:60" ht="12">
      <c r="A528" s="37">
        <f t="shared" si="31"/>
      </c>
      <c r="B528" s="42"/>
      <c r="C528" s="38">
        <f t="shared" si="28"/>
      </c>
      <c r="D528" s="39">
        <f t="shared" si="29"/>
      </c>
      <c r="E528" s="40">
        <f t="shared" si="30"/>
      </c>
      <c r="F528" s="43"/>
      <c r="G528" s="43"/>
      <c r="H528" s="43"/>
      <c r="I528" s="43"/>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c r="AP528" s="41"/>
      <c r="AQ528" s="41"/>
      <c r="AR528" s="41"/>
      <c r="AS528" s="41"/>
      <c r="AT528" s="41"/>
      <c r="AU528" s="41"/>
      <c r="AV528" s="41"/>
      <c r="AW528" s="41"/>
      <c r="AX528" s="41"/>
      <c r="AY528" s="41"/>
      <c r="AZ528" s="41"/>
      <c r="BA528" s="41"/>
      <c r="BB528" s="41"/>
      <c r="BC528" s="41"/>
      <c r="BD528" s="41"/>
      <c r="BE528" s="41"/>
      <c r="BF528" s="41"/>
      <c r="BG528" s="41"/>
      <c r="BH528" s="41"/>
    </row>
    <row r="529" spans="1:60" ht="12">
      <c r="A529" s="37">
        <f t="shared" si="31"/>
      </c>
      <c r="B529" s="42"/>
      <c r="C529" s="38">
        <f>IF(B529&lt;&gt;"",IF(T(B529)="",IF(AND(T($C$15)="",$C$15&lt;&gt;""),IF(B529/$C$15&lt;=100%,B529/$C$15,"No puede haber un porcentaje mayor a 100% ("&amp;B529/$C$15*100&amp;"%)"),"Ingrese Calificación Máxima"),"------"),"")</f>
      </c>
      <c r="D529" s="39">
        <f t="shared" si="29"/>
      </c>
      <c r="E529" s="40">
        <f>IF(F529&lt;&gt;"",IF(LEFT(A529,2)="SI",IF(AND(T(C529)="",C529&lt;&gt;"",C529&gt;=$I$15),"SI",IF(OR($I$15=0,T($I$15)&lt;&gt;""),"SI","NO")),IF(AND(T(C529)="",C529&lt;&gt;"",C529&gt;=$I$15),"NO, por asistencia","NO")),"")</f>
      </c>
      <c r="F529" s="43"/>
      <c r="G529" s="43"/>
      <c r="H529" s="43"/>
      <c r="I529" s="43"/>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c r="AP529" s="41"/>
      <c r="AQ529" s="41"/>
      <c r="AR529" s="41"/>
      <c r="AS529" s="41"/>
      <c r="AT529" s="41"/>
      <c r="AU529" s="41"/>
      <c r="AV529" s="41"/>
      <c r="AW529" s="41"/>
      <c r="AX529" s="41"/>
      <c r="AY529" s="41"/>
      <c r="AZ529" s="41"/>
      <c r="BA529" s="41"/>
      <c r="BB529" s="41"/>
      <c r="BC529" s="41"/>
      <c r="BD529" s="41"/>
      <c r="BE529" s="41"/>
      <c r="BF529" s="41"/>
      <c r="BG529" s="41"/>
      <c r="BH529" s="41"/>
    </row>
    <row r="530" spans="1:60" ht="12">
      <c r="A530" s="37">
        <f t="shared" si="31"/>
      </c>
      <c r="B530" s="42"/>
      <c r="C530" s="38">
        <f>IF(B530&lt;&gt;"",IF(T(B530)="",IF(AND(T($C$15)="",$C$15&lt;&gt;""),IF(B530/$C$15&lt;=100%,B530/$C$15,"No puede haber un porcentaje mayor a 100% ("&amp;B530/$C$15*100&amp;"%)"),"Ingrese Calificación Máxima"),"------"),"")</f>
      </c>
      <c r="D530" s="39">
        <f t="shared" si="29"/>
      </c>
      <c r="E530" s="40">
        <f>IF(F530&lt;&gt;"",IF(LEFT(A530,2)="SI",IF(AND(T(C530)="",C530&lt;&gt;"",C530&gt;=$I$15),"SI",IF(OR($I$15=0,T($I$15)&lt;&gt;""),"SI","NO")),IF(AND(T(C530)="",C530&lt;&gt;"",C530&gt;=$I$15),"NO, por asistencia","NO")),"")</f>
      </c>
      <c r="F530" s="43"/>
      <c r="G530" s="43"/>
      <c r="H530" s="43"/>
      <c r="I530" s="43"/>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c r="AP530" s="41"/>
      <c r="AQ530" s="41"/>
      <c r="AR530" s="41"/>
      <c r="AS530" s="41"/>
      <c r="AT530" s="41"/>
      <c r="AU530" s="41"/>
      <c r="AV530" s="41"/>
      <c r="AW530" s="41"/>
      <c r="AX530" s="41"/>
      <c r="AY530" s="41"/>
      <c r="AZ530" s="41"/>
      <c r="BA530" s="41"/>
      <c r="BB530" s="41"/>
      <c r="BC530" s="41"/>
      <c r="BD530" s="41"/>
      <c r="BE530" s="41"/>
      <c r="BF530" s="41"/>
      <c r="BG530" s="41"/>
      <c r="BH530" s="41"/>
    </row>
    <row r="531" spans="1:60" ht="12">
      <c r="A531" s="37">
        <f t="shared" si="31"/>
      </c>
      <c r="B531" s="42"/>
      <c r="C531" s="38">
        <f>IF(B531&lt;&gt;"",IF(T(B531)="",IF(AND(T($C$15)="",$C$15&lt;&gt;""),IF(B531/$C$15&lt;=100%,B531/$C$15,"No puede haber un porcentaje mayor a 100% ("&amp;B531/$C$15*100&amp;"%)"),"Ingrese Calificación Máxima"),"------"),"")</f>
      </c>
      <c r="D531" s="39">
        <f t="shared" si="29"/>
      </c>
      <c r="E531" s="40">
        <f>IF(F531&lt;&gt;"",IF(LEFT(A531,2)="SI",IF(AND(T(C531)="",C531&lt;&gt;"",C531&gt;=$I$15),"SI",IF(OR($I$15=0,T($I$15)&lt;&gt;""),"SI","NO")),IF(AND(T(C531)="",C531&lt;&gt;"",C531&gt;=$I$15),"NO, por asistencia","NO")),"")</f>
      </c>
      <c r="F531" s="43"/>
      <c r="G531" s="43"/>
      <c r="H531" s="43"/>
      <c r="I531" s="43"/>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c r="AP531" s="41"/>
      <c r="AQ531" s="41"/>
      <c r="AR531" s="41"/>
      <c r="AS531" s="41"/>
      <c r="AT531" s="41"/>
      <c r="AU531" s="41"/>
      <c r="AV531" s="41"/>
      <c r="AW531" s="41"/>
      <c r="AX531" s="41"/>
      <c r="AY531" s="41"/>
      <c r="AZ531" s="41"/>
      <c r="BA531" s="41"/>
      <c r="BB531" s="41"/>
      <c r="BC531" s="41"/>
      <c r="BD531" s="41"/>
      <c r="BE531" s="41"/>
      <c r="BF531" s="41"/>
      <c r="BG531" s="41"/>
      <c r="BH531" s="41"/>
    </row>
    <row r="532" spans="1:60" ht="12">
      <c r="A532" s="37">
        <f t="shared" si="31"/>
      </c>
      <c r="B532" s="42"/>
      <c r="C532" s="38">
        <f>IF(B532&lt;&gt;"",IF(T(B532)="",IF(AND(T($C$15)="",$C$15&lt;&gt;""),IF(B532/$C$15&lt;=100%,B532/$C$15,"No puede haber un porcentaje mayor a 100% ("&amp;B532/$C$15*100&amp;"%)"),"Ingrese Calificación Máxima"),"------"),"")</f>
      </c>
      <c r="D532" s="39">
        <f t="shared" si="29"/>
      </c>
      <c r="E532" s="40">
        <f>IF(F532&lt;&gt;"",IF(LEFT(A532,2)="SI",IF(AND(T(C532)="",C532&lt;&gt;"",C532&gt;=$I$15),"SI",IF(OR($I$15=0,T($I$15)&lt;&gt;""),"SI","NO")),IF(AND(T(C532)="",C532&lt;&gt;"",C532&gt;=$I$15),"NO, por asistencia","NO")),"")</f>
      </c>
      <c r="F532" s="43"/>
      <c r="G532" s="43"/>
      <c r="H532" s="43"/>
      <c r="I532" s="43"/>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1"/>
      <c r="AR532" s="41"/>
      <c r="AS532" s="41"/>
      <c r="AT532" s="41"/>
      <c r="AU532" s="41"/>
      <c r="AV532" s="41"/>
      <c r="AW532" s="41"/>
      <c r="AX532" s="41"/>
      <c r="AY532" s="41"/>
      <c r="AZ532" s="41"/>
      <c r="BA532" s="41"/>
      <c r="BB532" s="41"/>
      <c r="BC532" s="41"/>
      <c r="BD532" s="41"/>
      <c r="BE532" s="41"/>
      <c r="BF532" s="41"/>
      <c r="BG532" s="41"/>
      <c r="BH532" s="41"/>
    </row>
    <row r="533" spans="1:60" ht="12">
      <c r="A533" s="37">
        <f t="shared" si="31"/>
      </c>
      <c r="B533" s="42"/>
      <c r="C533" s="38">
        <f>IF(B533&lt;&gt;"",IF(T(B533)="",IF(AND(T($C$15)="",$C$15&lt;&gt;""),IF(B533/$C$15&lt;=100%,B533/$C$15,"No puede haber un porcentaje mayor a 100% ("&amp;B533/$C$15*100&amp;"%)"),"Ingrese Calificación Máxima"),"------"),"")</f>
      </c>
      <c r="D533" s="39">
        <f t="shared" si="29"/>
      </c>
      <c r="E533" s="40">
        <f>IF(F533&lt;&gt;"",IF(LEFT(A533,2)="SI",IF(AND(T(C533)="",C533&lt;&gt;"",C533&gt;=$I$15),"SI",IF(OR($I$15=0,T($I$15)&lt;&gt;""),"SI","NO")),IF(AND(T(C533)="",C533&lt;&gt;"",C533&gt;=$I$15),"NO, por asistencia","NO")),"")</f>
      </c>
      <c r="F533" s="43"/>
      <c r="G533" s="43"/>
      <c r="H533" s="43"/>
      <c r="I533" s="43"/>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1"/>
      <c r="AR533" s="41"/>
      <c r="AS533" s="41"/>
      <c r="AT533" s="41"/>
      <c r="AU533" s="41"/>
      <c r="AV533" s="41"/>
      <c r="AW533" s="41"/>
      <c r="AX533" s="41"/>
      <c r="AY533" s="41"/>
      <c r="AZ533" s="41"/>
      <c r="BA533" s="41"/>
      <c r="BB533" s="41"/>
      <c r="BC533" s="41"/>
      <c r="BD533" s="41"/>
      <c r="BE533" s="41"/>
      <c r="BF533" s="41"/>
      <c r="BG533" s="41"/>
      <c r="BH533" s="41"/>
    </row>
  </sheetData>
  <mergeCells count="20">
    <mergeCell ref="A1:B1"/>
    <mergeCell ref="C1:H1"/>
    <mergeCell ref="A2:B2"/>
    <mergeCell ref="A3:B3"/>
    <mergeCell ref="C3:F3"/>
    <mergeCell ref="A4:B4"/>
    <mergeCell ref="D4:E4"/>
    <mergeCell ref="A5:B5"/>
    <mergeCell ref="C5:F5"/>
    <mergeCell ref="A6:B6"/>
    <mergeCell ref="D6:E6"/>
    <mergeCell ref="A7:B7"/>
    <mergeCell ref="C7:F7"/>
    <mergeCell ref="A8:B8"/>
    <mergeCell ref="D8:E8"/>
    <mergeCell ref="A9:B9"/>
    <mergeCell ref="C9:F9"/>
    <mergeCell ref="A10:B10"/>
    <mergeCell ref="D10:E10"/>
    <mergeCell ref="A15:B15"/>
  </mergeCells>
  <conditionalFormatting sqref="E17:E533">
    <cfRule type="cellIs" priority="1" dxfId="0" operator="equal" stopIfTrue="1">
      <formula>"NO, por asistencia"</formula>
    </cfRule>
  </conditionalFormatting>
  <conditionalFormatting sqref="D17:D533">
    <cfRule type="cellIs" priority="2" dxfId="0" operator="equal" stopIfTrue="1">
      <formula>"Este alumno no debería figurar en esta planilla"</formula>
    </cfRule>
  </conditionalFormatting>
  <dataValidations count="1">
    <dataValidation type="list" allowBlank="1" showErrorMessage="1" sqref="H4 H6 H8 H10">
      <formula1>"dentro,fuera"</formula1>
      <formula2>0</formula2>
    </dataValidation>
  </dataValidations>
  <printOptions/>
  <pageMargins left="0.7479166666666667" right="0.7479166666666667" top="0.9840277777777778" bottom="0.9840277777777778" header="0.5118055555555556" footer="0.5118055555555556"/>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codeName="Hoja2"/>
  <dimension ref="A2:L36"/>
  <sheetViews>
    <sheetView workbookViewId="0" topLeftCell="A1">
      <selection activeCell="B28" sqref="B28"/>
    </sheetView>
  </sheetViews>
  <sheetFormatPr defaultColWidth="11.421875" defaultRowHeight="12.75"/>
  <cols>
    <col min="1" max="1" width="6.140625" style="0" customWidth="1"/>
  </cols>
  <sheetData>
    <row r="2" spans="2:11" ht="12">
      <c r="B2" s="45" t="s">
        <v>84</v>
      </c>
      <c r="C2" s="45"/>
      <c r="D2" s="45"/>
      <c r="E2" s="45"/>
      <c r="F2" s="45"/>
      <c r="G2" s="45"/>
      <c r="H2" s="45"/>
      <c r="I2" s="45"/>
      <c r="J2" s="45"/>
      <c r="K2" s="45"/>
    </row>
    <row r="4" spans="1:12" ht="12.75" customHeight="1">
      <c r="A4" s="46" t="s">
        <v>85</v>
      </c>
      <c r="B4" s="46"/>
      <c r="C4" s="46"/>
      <c r="D4" s="46"/>
      <c r="E4" s="46"/>
      <c r="F4" s="46"/>
      <c r="G4" s="46"/>
      <c r="H4" s="46"/>
      <c r="I4" s="46"/>
      <c r="J4" s="46"/>
      <c r="K4" s="46"/>
      <c r="L4" s="46"/>
    </row>
    <row r="5" spans="1:12" ht="12">
      <c r="A5" s="46"/>
      <c r="B5" s="46"/>
      <c r="C5" s="46"/>
      <c r="D5" s="46"/>
      <c r="E5" s="46"/>
      <c r="F5" s="46"/>
      <c r="G5" s="46"/>
      <c r="H5" s="46"/>
      <c r="I5" s="46"/>
      <c r="J5" s="46"/>
      <c r="K5" s="46"/>
      <c r="L5" s="46"/>
    </row>
    <row r="6" spans="1:12" ht="12">
      <c r="A6" s="46"/>
      <c r="B6" s="46"/>
      <c r="C6" s="46"/>
      <c r="D6" s="46"/>
      <c r="E6" s="46"/>
      <c r="F6" s="46"/>
      <c r="G6" s="46"/>
      <c r="H6" s="46"/>
      <c r="I6" s="46"/>
      <c r="J6" s="46"/>
      <c r="K6" s="46"/>
      <c r="L6" s="46"/>
    </row>
    <row r="7" ht="14.25">
      <c r="C7" s="47"/>
    </row>
    <row r="8" spans="2:3" ht="14.25">
      <c r="B8" s="48" t="s">
        <v>86</v>
      </c>
      <c r="C8" s="47"/>
    </row>
    <row r="9" ht="14.25">
      <c r="C9" s="47"/>
    </row>
    <row r="10" spans="2:3" ht="14.25">
      <c r="B10" s="49" t="s">
        <v>87</v>
      </c>
      <c r="C10" s="47"/>
    </row>
    <row r="11" ht="14.25">
      <c r="C11" s="47"/>
    </row>
    <row r="12" spans="2:3" ht="14.25">
      <c r="B12" s="49" t="s">
        <v>88</v>
      </c>
      <c r="C12" s="47"/>
    </row>
    <row r="13" ht="12">
      <c r="B13" s="49"/>
    </row>
    <row r="14" ht="13.5">
      <c r="B14" s="49" t="s">
        <v>89</v>
      </c>
    </row>
    <row r="15" ht="12">
      <c r="B15" s="49"/>
    </row>
    <row r="16" ht="13.5">
      <c r="B16" s="49" t="s">
        <v>90</v>
      </c>
    </row>
    <row r="17" ht="12">
      <c r="B17" s="49"/>
    </row>
    <row r="18" ht="13.5">
      <c r="B18" s="49" t="s">
        <v>91</v>
      </c>
    </row>
    <row r="19" ht="12">
      <c r="B19" s="49"/>
    </row>
    <row r="20" ht="13.5">
      <c r="B20" s="49" t="s">
        <v>92</v>
      </c>
    </row>
    <row r="21" ht="12">
      <c r="B21" s="49"/>
    </row>
    <row r="22" ht="13.5">
      <c r="B22" s="49" t="s">
        <v>93</v>
      </c>
    </row>
    <row r="24" ht="13.5">
      <c r="B24" s="49" t="s">
        <v>94</v>
      </c>
    </row>
    <row r="26" ht="13.5">
      <c r="B26" s="49" t="s">
        <v>95</v>
      </c>
    </row>
    <row r="28" ht="13.5">
      <c r="B28" s="49" t="s">
        <v>96</v>
      </c>
    </row>
    <row r="30" ht="12">
      <c r="B30" s="49"/>
    </row>
    <row r="32" ht="12">
      <c r="B32" s="49"/>
    </row>
    <row r="34" spans="2:3" ht="12">
      <c r="B34" s="49"/>
      <c r="C34" s="50"/>
    </row>
    <row r="36" ht="12">
      <c r="B36" s="49"/>
    </row>
  </sheetData>
  <sheetProtection sheet="1" objects="1" scenarios="1"/>
  <mergeCells count="2">
    <mergeCell ref="B2:K2"/>
    <mergeCell ref="A4:L6"/>
  </mergeCells>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Hoja3"/>
  <dimension ref="B4:N583"/>
  <sheetViews>
    <sheetView workbookViewId="0" topLeftCell="A1">
      <selection activeCell="J9" sqref="J9"/>
    </sheetView>
  </sheetViews>
  <sheetFormatPr defaultColWidth="11.421875" defaultRowHeight="12.75"/>
  <cols>
    <col min="1" max="1" width="2.421875" style="0" customWidth="1"/>
    <col min="2" max="2" width="24.421875" style="0" customWidth="1"/>
    <col min="3" max="3" width="15.00390625" style="0" customWidth="1"/>
    <col min="4" max="4" width="18.421875" style="0" customWidth="1"/>
    <col min="5" max="5" width="17.7109375" style="0" customWidth="1"/>
    <col min="6" max="6" width="20.140625" style="0" customWidth="1"/>
    <col min="7" max="7" width="13.57421875" style="0" customWidth="1"/>
    <col min="8" max="8" width="15.421875" style="0" customWidth="1"/>
    <col min="9" max="9" width="18.00390625" style="0" customWidth="1"/>
    <col min="11" max="11" width="15.140625" style="0" customWidth="1"/>
    <col min="12" max="12" width="14.421875" style="0" customWidth="1"/>
    <col min="13" max="13" width="16.140625" style="0" customWidth="1"/>
  </cols>
  <sheetData>
    <row r="4" spans="3:7" ht="14.25">
      <c r="C4" s="51" t="s">
        <v>97</v>
      </c>
      <c r="D4" s="51"/>
      <c r="E4" s="51"/>
      <c r="F4" s="51"/>
      <c r="G4" s="51"/>
    </row>
    <row r="5" spans="3:7" ht="12">
      <c r="C5" s="52" t="s">
        <v>98</v>
      </c>
      <c r="D5" s="52"/>
      <c r="E5" s="52"/>
      <c r="F5" s="52"/>
      <c r="G5" s="52"/>
    </row>
    <row r="7" spans="2:14" ht="21">
      <c r="B7" s="53" t="s">
        <v>99</v>
      </c>
      <c r="C7" s="54" t="s">
        <v>100</v>
      </c>
      <c r="D7" s="54" t="s">
        <v>101</v>
      </c>
      <c r="E7" s="54" t="s">
        <v>102</v>
      </c>
      <c r="F7" s="54" t="s">
        <v>103</v>
      </c>
      <c r="G7" s="54" t="s">
        <v>104</v>
      </c>
      <c r="H7" s="54" t="s">
        <v>105</v>
      </c>
      <c r="I7" s="55" t="s">
        <v>106</v>
      </c>
      <c r="J7" s="55" t="s">
        <v>107</v>
      </c>
      <c r="K7" s="54" t="s">
        <v>108</v>
      </c>
      <c r="L7" s="54" t="s">
        <v>109</v>
      </c>
      <c r="M7" s="54" t="s">
        <v>110</v>
      </c>
      <c r="N7" s="56"/>
    </row>
    <row r="8" spans="2:13" ht="12.75" customHeight="1" hidden="1">
      <c r="B8" s="57" t="str">
        <f>IF(ASISTENCIA!C1&lt;&gt;"",ASISTENCIA!C1,"")</f>
        <v>Retención de Clientes</v>
      </c>
      <c r="C8" s="57">
        <f>IF(ASISTENCIA!H2&lt;&gt;"",ASISTENCIA!H2,"")</f>
        <v>12</v>
      </c>
      <c r="D8" s="58" t="str">
        <f>IF(ASISTENCIA!E2&lt;&gt;"",IF(ASISTENCIA!F2&lt;&gt;"",TEXT(ASISTENCIA!E2,"dd/mm/yy")&amp;" - "&amp;TEXT(ASISTENCIA!F2,"dd/mm/yy"),ASISTENCIA!E2),IF(ASISTENCIA!F2&lt;&gt;"",ASISTENCIA!F2,""))</f>
        <v>07/04/yy - 23/04/yy</v>
      </c>
      <c r="E8" s="57">
        <f>IF(COUNTIF(ASISTENCIA!F17:F533,"&lt;&gt;")&lt;&gt;0,COUNTIF(ASISTENCIA!F17:F533,"&lt;&gt;"),"")</f>
        <v>12</v>
      </c>
      <c r="F8" s="57">
        <f>IF(COUNTIF(D60:D583,"&lt;&gt; ")&lt;&gt;0,COUNTIF(D60:D583,"Abandona"),"")</f>
        <v>0</v>
      </c>
      <c r="G8" s="59">
        <f>IF(AND(E8&lt;&gt;0,E8&lt;&gt;"",F8&lt;&gt;""),F8/E8,"--------")</f>
        <v>0</v>
      </c>
      <c r="H8" s="57">
        <f>IF(AND(E8&lt;&gt;"",F8&lt;&gt;""),E8-F8,"--------")</f>
        <v>12</v>
      </c>
      <c r="I8" s="60"/>
      <c r="J8" s="57">
        <f>IF(AND(H8&lt;&gt;"",T(H8)="",C8&lt;&gt;"",T(C8)=""),H8*C8,"")</f>
        <v>144</v>
      </c>
      <c r="K8" s="59">
        <f>IF(ISERROR(AVERAGE(ASISTENCIA!C17:C533)),"",AVERAGE(ASISTENCIA!C17:C533))</f>
        <v>0.8541666666666666</v>
      </c>
      <c r="L8" s="57">
        <f>IF(SUM(G60:G583)=0,"",SUM(G60:G583))</f>
        <v>6</v>
      </c>
      <c r="M8" s="61">
        <f>IF(AND(E8&lt;&gt;0,E8&lt;&gt;""),(E8-COUNTIF(ASISTENCIA!I16:I533,"MONTEVIDEO"))/E8,"")</f>
        <v>0.5</v>
      </c>
    </row>
    <row r="9" spans="2:13" ht="12">
      <c r="B9" s="62" t="s">
        <v>111</v>
      </c>
      <c r="C9" s="62">
        <v>12</v>
      </c>
      <c r="D9" s="63" t="s">
        <v>112</v>
      </c>
      <c r="E9" s="62">
        <v>12</v>
      </c>
      <c r="F9" s="62">
        <v>0</v>
      </c>
      <c r="G9" s="64">
        <f>IF(AND(E9&lt;&gt;0,E9&lt;&gt;"",F9&lt;&gt;""),F9/E9,"--------")</f>
        <v>0</v>
      </c>
      <c r="H9" s="62">
        <f>IF(AND(E9&lt;&gt;"",F9&lt;&gt;""),E9-F9,"--------")</f>
        <v>12</v>
      </c>
      <c r="I9" s="62"/>
      <c r="J9" s="62">
        <f>IF(AND(H9&lt;&gt;"",T(H9)="",C9&lt;&gt;"",T(C9)=""),H9*C9,"")</f>
        <v>144</v>
      </c>
      <c r="K9" s="64">
        <v>0.8541666666666666</v>
      </c>
      <c r="L9" s="62">
        <v>6</v>
      </c>
      <c r="M9" s="65">
        <v>0.5</v>
      </c>
    </row>
    <row r="11" ht="12">
      <c r="L11" s="66"/>
    </row>
    <row r="58" spans="2:7" ht="12">
      <c r="B58" s="52" t="s">
        <v>113</v>
      </c>
      <c r="C58" s="52"/>
      <c r="D58" s="52"/>
      <c r="E58" s="52"/>
      <c r="F58" s="52"/>
      <c r="G58" s="52"/>
    </row>
    <row r="59" spans="3:6" ht="12">
      <c r="C59" s="67" t="s">
        <v>114</v>
      </c>
      <c r="D59" t="s">
        <v>115</v>
      </c>
      <c r="E59" t="s">
        <v>116</v>
      </c>
      <c r="F59" t="s">
        <v>117</v>
      </c>
    </row>
    <row r="60" spans="3:7" ht="12">
      <c r="C60" s="68">
        <v>19</v>
      </c>
      <c r="D60" s="69" t="str">
        <f>IF(ASISTENCIA!A17=""," ",IF(ISERROR(VALUE(TRIM(MID(ASISTENCIA!A17,3,FIND("/",ASISTENCIA!A17)-3)))/ASISTENCIA!$E$15),"Error de calculo",IF(VALUE(TRIM(MID(ASISTENCIA!A17,3,FIND("/",ASISTENCIA!A17)-3)))/ASISTENCIA!$E$15&lt;0.8,"Abandona","NO abandona")))</f>
        <v>NO abandona</v>
      </c>
      <c r="E60" s="1" t="s">
        <v>44</v>
      </c>
      <c r="F60" s="1"/>
      <c r="G60" s="68">
        <f>IF(E60&lt;&gt;"",1,"")</f>
        <v>1</v>
      </c>
    </row>
    <row r="61" spans="3:7" ht="12">
      <c r="C61" s="70">
        <v>20</v>
      </c>
      <c r="D61" s="71">
        <f>IF(ASISTENCIA!#REF!=""," ",IF(ISERROR(VALUE(TRIM(MID(ASISTENCIA!#REF!,3,FIND("/",ASISTENCIA!#REF!)-3)))/ASISTENCIA!$E$15),"Error de calculo",IF(VALUE(TRIM(MID(ASISTENCIA!#REF!,3,FIND("/",ASISTENCIA!#REF!)-3)))/ASISTENCIA!$E$15&lt;0.8,"Abandona","NO abandona")))</f>
      </c>
      <c r="E61" s="1" t="s">
        <v>82</v>
      </c>
      <c r="F61" s="1" t="s">
        <v>83</v>
      </c>
      <c r="G61" s="70">
        <f aca="true" t="shared" si="0" ref="G61:G124">IF(E61&lt;&gt;"",IF(F61&lt;&gt;F60,1,0),"")</f>
        <v>1</v>
      </c>
    </row>
    <row r="62" spans="3:7" ht="12">
      <c r="C62" s="70">
        <v>21</v>
      </c>
      <c r="D62" s="71">
        <f>IF(ASISTENCIA!#REF!=""," ",IF(ISERROR(VALUE(TRIM(MID(ASISTENCIA!#REF!,3,FIND("/",ASISTENCIA!#REF!)-3)))/ASISTENCIA!$E$15),"Error de calculo",IF(VALUE(TRIM(MID(ASISTENCIA!#REF!,3,FIND("/",ASISTENCIA!#REF!)-3)))/ASISTENCIA!$E$15&lt;0.8,"Abandona","NO abandona")))</f>
      </c>
      <c r="E62" s="1" t="s">
        <v>75</v>
      </c>
      <c r="F62" s="1" t="s">
        <v>76</v>
      </c>
      <c r="G62" s="70">
        <f t="shared" si="0"/>
        <v>1</v>
      </c>
    </row>
    <row r="63" spans="3:7" ht="12">
      <c r="C63" s="70">
        <v>22</v>
      </c>
      <c r="D63" s="71" t="str">
        <f>IF(ASISTENCIA!A18=""," ",IF(ISERROR(VALUE(TRIM(MID(ASISTENCIA!A18,3,FIND("/",ASISTENCIA!A18)-3)))/ASISTENCIA!$E$15),"Error de calculo",IF(VALUE(TRIM(MID(ASISTENCIA!A18,3,FIND("/",ASISTENCIA!A18)-3)))/ASISTENCIA!$E$15&lt;0.8,"Abandona","NO abandona")))</f>
        <v>NO abandona</v>
      </c>
      <c r="E63" s="1" t="s">
        <v>47</v>
      </c>
      <c r="F63" s="1" t="s">
        <v>48</v>
      </c>
      <c r="G63" s="70">
        <f t="shared" si="0"/>
        <v>1</v>
      </c>
    </row>
    <row r="64" spans="3:7" ht="12">
      <c r="C64" s="70">
        <v>23</v>
      </c>
      <c r="D64" s="71" t="str">
        <f>IF(ASISTENCIA!A19=""," ",IF(ISERROR(VALUE(TRIM(MID(ASISTENCIA!A19,3,FIND("/",ASISTENCIA!A19)-3)))/ASISTENCIA!$E$15),"Error de calculo",IF(VALUE(TRIM(MID(ASISTENCIA!A19,3,FIND("/",ASISTENCIA!A19)-3)))/ASISTENCIA!$E$15&lt;0.8,"Abandona","NO abandona")))</f>
        <v>NO abandona</v>
      </c>
      <c r="E64" s="1" t="s">
        <v>51</v>
      </c>
      <c r="F64" s="1" t="s">
        <v>48</v>
      </c>
      <c r="G64" s="70">
        <f t="shared" si="0"/>
        <v>0</v>
      </c>
    </row>
    <row r="65" spans="3:7" ht="12">
      <c r="C65" s="70">
        <v>24</v>
      </c>
      <c r="D65" s="71">
        <f>IF(ASISTENCIA!#REF!=""," ",IF(ISERROR(VALUE(TRIM(MID(ASISTENCIA!#REF!,3,FIND("/",ASISTENCIA!#REF!)-3)))/ASISTENCIA!$E$15),"Error de calculo",IF(VALUE(TRIM(MID(ASISTENCIA!#REF!,3,FIND("/",ASISTENCIA!#REF!)-3)))/ASISTENCIA!$E$15&lt;0.8,"Abandona","NO abandona")))</f>
      </c>
      <c r="E65" s="1" t="s">
        <v>54</v>
      </c>
      <c r="F65" s="1" t="s">
        <v>48</v>
      </c>
      <c r="G65" s="70">
        <f t="shared" si="0"/>
        <v>0</v>
      </c>
    </row>
    <row r="66" spans="3:7" ht="12">
      <c r="C66" s="70">
        <v>25</v>
      </c>
      <c r="D66" s="71">
        <f>IF(ASISTENCIA!#REF!=""," ",IF(ISERROR(VALUE(TRIM(MID(ASISTENCIA!#REF!,3,FIND("/",ASISTENCIA!#REF!)-3)))/ASISTENCIA!$E$15),"Error de calculo",IF(VALUE(TRIM(MID(ASISTENCIA!#REF!,3,FIND("/",ASISTENCIA!#REF!)-3)))/ASISTENCIA!$E$15&lt;0.8,"Abandona","NO abandona")))</f>
      </c>
      <c r="E66" s="1" t="s">
        <v>58</v>
      </c>
      <c r="F66" s="1" t="s">
        <v>48</v>
      </c>
      <c r="G66" s="70">
        <f t="shared" si="0"/>
        <v>0</v>
      </c>
    </row>
    <row r="67" spans="3:7" ht="12">
      <c r="C67" s="70">
        <v>26</v>
      </c>
      <c r="D67" s="71" t="str">
        <f>IF(ASISTENCIA!A20=""," ",IF(ISERROR(VALUE(TRIM(MID(ASISTENCIA!A20,3,FIND("/",ASISTENCIA!A20)-3)))/ASISTENCIA!$E$15),"Error de calculo",IF(VALUE(TRIM(MID(ASISTENCIA!A20,3,FIND("/",ASISTENCIA!A20)-3)))/ASISTENCIA!$E$15&lt;0.8,"Abandona","NO abandona")))</f>
        <v>NO abandona</v>
      </c>
      <c r="E67" s="1" t="s">
        <v>61</v>
      </c>
      <c r="F67" s="1" t="s">
        <v>48</v>
      </c>
      <c r="G67" s="70">
        <f t="shared" si="0"/>
        <v>0</v>
      </c>
    </row>
    <row r="68" spans="3:7" ht="12">
      <c r="C68" s="70">
        <v>27</v>
      </c>
      <c r="D68" s="71" t="str">
        <f>IF(ASISTENCIA!A21=""," ",IF(ISERROR(VALUE(TRIM(MID(ASISTENCIA!A21,3,FIND("/",ASISTENCIA!A21)-3)))/ASISTENCIA!$E$15),"Error de calculo",IF(VALUE(TRIM(MID(ASISTENCIA!A21,3,FIND("/",ASISTENCIA!A21)-3)))/ASISTENCIA!$E$15&lt;0.8,"Abandona","NO abandona")))</f>
        <v>NO abandona</v>
      </c>
      <c r="E68" s="1" t="s">
        <v>64</v>
      </c>
      <c r="F68" s="1" t="s">
        <v>48</v>
      </c>
      <c r="G68" s="70">
        <f t="shared" si="0"/>
        <v>0</v>
      </c>
    </row>
    <row r="69" spans="3:7" ht="12">
      <c r="C69" s="70">
        <v>28</v>
      </c>
      <c r="D69" s="71">
        <f>IF(ASISTENCIA!#REF!=""," ",IF(ISERROR(VALUE(TRIM(MID(ASISTENCIA!#REF!,3,FIND("/",ASISTENCIA!#REF!)-3)))/ASISTENCIA!$E$15),"Error de calculo",IF(VALUE(TRIM(MID(ASISTENCIA!#REF!,3,FIND("/",ASISTENCIA!#REF!)-3)))/ASISTENCIA!$E$15&lt;0.8,"Abandona","NO abandona")))</f>
      </c>
      <c r="E69" s="1" t="s">
        <v>67</v>
      </c>
      <c r="F69" s="1" t="s">
        <v>68</v>
      </c>
      <c r="G69" s="70">
        <f t="shared" si="0"/>
        <v>1</v>
      </c>
    </row>
    <row r="70" spans="3:7" ht="12">
      <c r="C70" s="70">
        <v>29</v>
      </c>
      <c r="D70" s="71" t="str">
        <f>IF(ASISTENCIA!A22=""," ",IF(ISERROR(VALUE(TRIM(MID(ASISTENCIA!A22,3,FIND("/",ASISTENCIA!A22)-3)))/ASISTENCIA!$E$15),"Error de calculo",IF(VALUE(TRIM(MID(ASISTENCIA!A22,3,FIND("/",ASISTENCIA!A22)-3)))/ASISTENCIA!$E$15&lt;0.8,"Abandona","NO abandona")))</f>
        <v>NO abandona</v>
      </c>
      <c r="E70" s="1" t="s">
        <v>79</v>
      </c>
      <c r="F70" s="1" t="s">
        <v>68</v>
      </c>
      <c r="G70" s="70">
        <f t="shared" si="0"/>
        <v>0</v>
      </c>
    </row>
    <row r="71" spans="3:7" ht="12">
      <c r="C71" s="70">
        <v>30</v>
      </c>
      <c r="D71" s="71" t="str">
        <f>IF(ASISTENCIA!A23=""," ",IF(ISERROR(VALUE(TRIM(MID(ASISTENCIA!A23,3,FIND("/",ASISTENCIA!A23)-3)))/ASISTENCIA!$E$15),"Error de calculo",IF(VALUE(TRIM(MID(ASISTENCIA!A23,3,FIND("/",ASISTENCIA!A23)-3)))/ASISTENCIA!$E$15&lt;0.8,"Abandona","NO abandona")))</f>
        <v>NO abandona</v>
      </c>
      <c r="E71" s="1" t="s">
        <v>71</v>
      </c>
      <c r="F71" s="1" t="s">
        <v>72</v>
      </c>
      <c r="G71" s="70">
        <f t="shared" si="0"/>
        <v>1</v>
      </c>
    </row>
    <row r="72" spans="3:7" ht="12">
      <c r="C72" s="70">
        <v>31</v>
      </c>
      <c r="D72" s="71" t="str">
        <f>IF(ASISTENCIA!A24=""," ",IF(ISERROR(VALUE(TRIM(MID(ASISTENCIA!A24,3,FIND("/",ASISTENCIA!A24)-3)))/ASISTENCIA!$E$15),"Error de calculo",IF(VALUE(TRIM(MID(ASISTENCIA!A24,3,FIND("/",ASISTENCIA!A24)-3)))/ASISTENCIA!$E$15&lt;0.8,"Abandona","NO abandona")))</f>
        <v>NO abandona</v>
      </c>
      <c r="E72" s="43"/>
      <c r="F72" s="43"/>
      <c r="G72" s="70">
        <f t="shared" si="0"/>
      </c>
    </row>
    <row r="73" spans="3:7" ht="12">
      <c r="C73" s="70">
        <v>32</v>
      </c>
      <c r="D73" s="71" t="str">
        <f>IF(ASISTENCIA!A25=""," ",IF(ISERROR(VALUE(TRIM(MID(ASISTENCIA!A25,3,FIND("/",ASISTENCIA!A25)-3)))/ASISTENCIA!$E$15),"Error de calculo",IF(VALUE(TRIM(MID(ASISTENCIA!A25,3,FIND("/",ASISTENCIA!A25)-3)))/ASISTENCIA!$E$15&lt;0.8,"Abandona","NO abandona")))</f>
        <v>NO abandona</v>
      </c>
      <c r="E73" s="43"/>
      <c r="F73" s="43"/>
      <c r="G73" s="70">
        <f t="shared" si="0"/>
      </c>
    </row>
    <row r="74" spans="3:7" ht="12">
      <c r="C74" s="70">
        <v>33</v>
      </c>
      <c r="D74" s="71">
        <f>IF(ASISTENCIA!#REF!=""," ",IF(ISERROR(VALUE(TRIM(MID(ASISTENCIA!#REF!,3,FIND("/",ASISTENCIA!#REF!)-3)))/ASISTENCIA!$E$15),"Error de calculo",IF(VALUE(TRIM(MID(ASISTENCIA!#REF!,3,FIND("/",ASISTENCIA!#REF!)-3)))/ASISTENCIA!$E$15&lt;0.8,"Abandona","NO abandona")))</f>
      </c>
      <c r="E74" s="43"/>
      <c r="F74" s="43"/>
      <c r="G74" s="70">
        <f t="shared" si="0"/>
      </c>
    </row>
    <row r="75" spans="3:7" ht="12">
      <c r="C75" s="70">
        <v>34</v>
      </c>
      <c r="D75" s="71" t="str">
        <f>IF(ASISTENCIA!A26=""," ",IF(ISERROR(VALUE(TRIM(MID(ASISTENCIA!A26,3,FIND("/",ASISTENCIA!A26)-3)))/ASISTENCIA!$E$15),"Error de calculo",IF(VALUE(TRIM(MID(ASISTENCIA!A26,3,FIND("/",ASISTENCIA!A26)-3)))/ASISTENCIA!$E$15&lt;0.8,"Abandona","NO abandona")))</f>
        <v>NO abandona</v>
      </c>
      <c r="E75" s="43"/>
      <c r="F75" s="43"/>
      <c r="G75" s="70">
        <f t="shared" si="0"/>
      </c>
    </row>
    <row r="76" spans="3:7" ht="12">
      <c r="C76" s="70">
        <v>35</v>
      </c>
      <c r="D76" s="71" t="str">
        <f>IF(ASISTENCIA!A27=""," ",IF(ISERROR(VALUE(TRIM(MID(ASISTENCIA!A27,3,FIND("/",ASISTENCIA!A27)-3)))/ASISTENCIA!$E$15),"Error de calculo",IF(VALUE(TRIM(MID(ASISTENCIA!A27,3,FIND("/",ASISTENCIA!A27)-3)))/ASISTENCIA!$E$15&lt;0.8,"Abandona","NO abandona")))</f>
        <v>NO abandona</v>
      </c>
      <c r="E76" s="43"/>
      <c r="F76" s="43"/>
      <c r="G76" s="70">
        <f t="shared" si="0"/>
      </c>
    </row>
    <row r="77" spans="3:7" ht="12">
      <c r="C77" s="70">
        <v>36</v>
      </c>
      <c r="D77" s="71">
        <f>IF(ASISTENCIA!#REF!=""," ",IF(ISERROR(VALUE(TRIM(MID(ASISTENCIA!#REF!,3,FIND("/",ASISTENCIA!#REF!)-3)))/ASISTENCIA!$E$15),"Error de calculo",IF(VALUE(TRIM(MID(ASISTENCIA!#REF!,3,FIND("/",ASISTENCIA!#REF!)-3)))/ASISTENCIA!$E$15&lt;0.8,"Abandona","NO abandona")))</f>
      </c>
      <c r="E77" s="43"/>
      <c r="F77" s="43"/>
      <c r="G77" s="70">
        <f t="shared" si="0"/>
      </c>
    </row>
    <row r="78" spans="3:7" ht="12">
      <c r="C78" s="70">
        <v>37</v>
      </c>
      <c r="D78" s="71" t="str">
        <f>IF(ASISTENCIA!A28=""," ",IF(ISERROR(VALUE(TRIM(MID(ASISTENCIA!A28,3,FIND("/",ASISTENCIA!A28)-3)))/ASISTENCIA!$E$15),"Error de calculo",IF(VALUE(TRIM(MID(ASISTENCIA!A28,3,FIND("/",ASISTENCIA!A28)-3)))/ASISTENCIA!$E$15&lt;0.8,"Abandona","NO abandona")))</f>
        <v>NO abandona</v>
      </c>
      <c r="E78" s="43"/>
      <c r="F78" s="43"/>
      <c r="G78" s="70">
        <f t="shared" si="0"/>
      </c>
    </row>
    <row r="79" spans="3:7" ht="12">
      <c r="C79" s="70">
        <v>38</v>
      </c>
      <c r="D79" s="71" t="str">
        <f>IF(ASISTENCIA!A29=""," ",IF(ISERROR(VALUE(TRIM(MID(ASISTENCIA!A29,3,FIND("/",ASISTENCIA!A29)-3)))/ASISTENCIA!$E$15),"Error de calculo",IF(VALUE(TRIM(MID(ASISTENCIA!A29,3,FIND("/",ASISTENCIA!A29)-3)))/ASISTENCIA!$E$15&lt;0.8,"Abandona","NO abandona")))</f>
        <v> </v>
      </c>
      <c r="E79" s="43"/>
      <c r="F79" s="43"/>
      <c r="G79" s="70">
        <f t="shared" si="0"/>
      </c>
    </row>
    <row r="80" spans="3:7" ht="12">
      <c r="C80" s="70">
        <v>39</v>
      </c>
      <c r="D80" s="71" t="str">
        <f>IF(ASISTENCIA!A30=""," ",IF(ISERROR(VALUE(TRIM(MID(ASISTENCIA!A30,3,FIND("/",ASISTENCIA!A30)-3)))/ASISTENCIA!$E$15),"Error de calculo",IF(VALUE(TRIM(MID(ASISTENCIA!A30,3,FIND("/",ASISTENCIA!A30)-3)))/ASISTENCIA!$E$15&lt;0.8,"Abandona","NO abandona")))</f>
        <v> </v>
      </c>
      <c r="E80" s="43"/>
      <c r="F80" s="43"/>
      <c r="G80" s="70">
        <f t="shared" si="0"/>
      </c>
    </row>
    <row r="81" spans="3:7" ht="12">
      <c r="C81" s="70">
        <v>40</v>
      </c>
      <c r="D81" s="71" t="str">
        <f>IF(ASISTENCIA!A31=""," ",IF(ISERROR(VALUE(TRIM(MID(ASISTENCIA!A31,3,FIND("/",ASISTENCIA!A31)-3)))/ASISTENCIA!$E$15),"Error de calculo",IF(VALUE(TRIM(MID(ASISTENCIA!A31,3,FIND("/",ASISTENCIA!A31)-3)))/ASISTENCIA!$E$15&lt;0.8,"Abandona","NO abandona")))</f>
        <v> </v>
      </c>
      <c r="E81" s="43"/>
      <c r="F81" s="43"/>
      <c r="G81" s="70">
        <f t="shared" si="0"/>
      </c>
    </row>
    <row r="82" spans="3:7" ht="12">
      <c r="C82" s="70">
        <v>41</v>
      </c>
      <c r="D82" s="71" t="str">
        <f>IF(ASISTENCIA!A32=""," ",IF(ISERROR(VALUE(TRIM(MID(ASISTENCIA!A32,3,FIND("/",ASISTENCIA!A32)-3)))/ASISTENCIA!$E$15),"Error de calculo",IF(VALUE(TRIM(MID(ASISTENCIA!A32,3,FIND("/",ASISTENCIA!A32)-3)))/ASISTENCIA!$E$15&lt;0.8,"Abandona","NO abandona")))</f>
        <v> </v>
      </c>
      <c r="E82" s="43"/>
      <c r="F82" s="43"/>
      <c r="G82" s="70">
        <f t="shared" si="0"/>
      </c>
    </row>
    <row r="83" spans="3:7" ht="12">
      <c r="C83" s="70">
        <v>42</v>
      </c>
      <c r="D83" s="71" t="str">
        <f>IF(ASISTENCIA!A33=""," ",IF(ISERROR(VALUE(TRIM(MID(ASISTENCIA!A33,3,FIND("/",ASISTENCIA!A33)-3)))/ASISTENCIA!$E$15),"Error de calculo",IF(VALUE(TRIM(MID(ASISTENCIA!A33,3,FIND("/",ASISTENCIA!A33)-3)))/ASISTENCIA!$E$15&lt;0.8,"Abandona","NO abandona")))</f>
        <v> </v>
      </c>
      <c r="E83" s="43"/>
      <c r="F83" s="43"/>
      <c r="G83" s="70">
        <f t="shared" si="0"/>
      </c>
    </row>
    <row r="84" spans="3:7" ht="12">
      <c r="C84" s="70">
        <v>43</v>
      </c>
      <c r="D84" s="71" t="str">
        <f>IF(ASISTENCIA!A34=""," ",IF(ISERROR(VALUE(TRIM(MID(ASISTENCIA!A34,3,FIND("/",ASISTENCIA!A34)-3)))/ASISTENCIA!$E$15),"Error de calculo",IF(VALUE(TRIM(MID(ASISTENCIA!A34,3,FIND("/",ASISTENCIA!A34)-3)))/ASISTENCIA!$E$15&lt;0.8,"Abandona","NO abandona")))</f>
        <v> </v>
      </c>
      <c r="E84" s="43"/>
      <c r="F84" s="43"/>
      <c r="G84" s="70">
        <f t="shared" si="0"/>
      </c>
    </row>
    <row r="85" spans="3:7" ht="12">
      <c r="C85" s="70">
        <v>44</v>
      </c>
      <c r="D85" s="71" t="str">
        <f>IF(ASISTENCIA!A35=""," ",IF(ISERROR(VALUE(TRIM(MID(ASISTENCIA!A35,3,FIND("/",ASISTENCIA!A35)-3)))/ASISTENCIA!$E$15),"Error de calculo",IF(VALUE(TRIM(MID(ASISTENCIA!A35,3,FIND("/",ASISTENCIA!A35)-3)))/ASISTENCIA!$E$15&lt;0.8,"Abandona","NO abandona")))</f>
        <v> </v>
      </c>
      <c r="E85" s="43"/>
      <c r="F85" s="43"/>
      <c r="G85" s="70">
        <f t="shared" si="0"/>
      </c>
    </row>
    <row r="86" spans="3:7" ht="12">
      <c r="C86" s="70">
        <v>45</v>
      </c>
      <c r="D86" s="71" t="str">
        <f>IF(ASISTENCIA!A36=""," ",IF(ISERROR(VALUE(TRIM(MID(ASISTENCIA!A36,3,FIND("/",ASISTENCIA!A36)-3)))/ASISTENCIA!$E$15),"Error de calculo",IF(VALUE(TRIM(MID(ASISTENCIA!A36,3,FIND("/",ASISTENCIA!A36)-3)))/ASISTENCIA!$E$15&lt;0.8,"Abandona","NO abandona")))</f>
        <v> </v>
      </c>
      <c r="E86" s="43"/>
      <c r="F86" s="43"/>
      <c r="G86" s="70">
        <f t="shared" si="0"/>
      </c>
    </row>
    <row r="87" spans="3:7" ht="12">
      <c r="C87" s="70">
        <v>46</v>
      </c>
      <c r="D87" s="71" t="str">
        <f>IF(ASISTENCIA!A37=""," ",IF(ISERROR(VALUE(TRIM(MID(ASISTENCIA!A37,3,FIND("/",ASISTENCIA!A37)-3)))/ASISTENCIA!$E$15),"Error de calculo",IF(VALUE(TRIM(MID(ASISTENCIA!A37,3,FIND("/",ASISTENCIA!A37)-3)))/ASISTENCIA!$E$15&lt;0.8,"Abandona","NO abandona")))</f>
        <v> </v>
      </c>
      <c r="E87" s="43"/>
      <c r="F87" s="43"/>
      <c r="G87" s="70">
        <f t="shared" si="0"/>
      </c>
    </row>
    <row r="88" spans="3:7" ht="12">
      <c r="C88" s="70">
        <v>47</v>
      </c>
      <c r="D88" s="71" t="str">
        <f>IF(ASISTENCIA!A38=""," ",IF(ISERROR(VALUE(TRIM(MID(ASISTENCIA!A38,3,FIND("/",ASISTENCIA!A38)-3)))/ASISTENCIA!$E$15),"Error de calculo",IF(VALUE(TRIM(MID(ASISTENCIA!A38,3,FIND("/",ASISTENCIA!A38)-3)))/ASISTENCIA!$E$15&lt;0.8,"Abandona","NO abandona")))</f>
        <v> </v>
      </c>
      <c r="E88" s="43"/>
      <c r="F88" s="43"/>
      <c r="G88" s="70">
        <f t="shared" si="0"/>
      </c>
    </row>
    <row r="89" spans="3:7" ht="12">
      <c r="C89" s="70">
        <v>48</v>
      </c>
      <c r="D89" s="71" t="str">
        <f>IF(ASISTENCIA!A39=""," ",IF(ISERROR(VALUE(TRIM(MID(ASISTENCIA!A39,3,FIND("/",ASISTENCIA!A39)-3)))/ASISTENCIA!$E$15),"Error de calculo",IF(VALUE(TRIM(MID(ASISTENCIA!A39,3,FIND("/",ASISTENCIA!A39)-3)))/ASISTENCIA!$E$15&lt;0.8,"Abandona","NO abandona")))</f>
        <v> </v>
      </c>
      <c r="E89" s="43"/>
      <c r="F89" s="43"/>
      <c r="G89" s="70">
        <f t="shared" si="0"/>
      </c>
    </row>
    <row r="90" spans="3:7" ht="12">
      <c r="C90" s="70">
        <v>49</v>
      </c>
      <c r="D90" s="71" t="str">
        <f>IF(ASISTENCIA!A40=""," ",IF(ISERROR(VALUE(TRIM(MID(ASISTENCIA!A40,3,FIND("/",ASISTENCIA!A40)-3)))/ASISTENCIA!$E$15),"Error de calculo",IF(VALUE(TRIM(MID(ASISTENCIA!A40,3,FIND("/",ASISTENCIA!A40)-3)))/ASISTENCIA!$E$15&lt;0.8,"Abandona","NO abandona")))</f>
        <v> </v>
      </c>
      <c r="E90" s="43"/>
      <c r="F90" s="43"/>
      <c r="G90" s="70">
        <f t="shared" si="0"/>
      </c>
    </row>
    <row r="91" spans="3:7" ht="12">
      <c r="C91" s="70">
        <v>50</v>
      </c>
      <c r="D91" s="71" t="str">
        <f>IF(ASISTENCIA!A41=""," ",IF(ISERROR(VALUE(TRIM(MID(ASISTENCIA!A41,3,FIND("/",ASISTENCIA!A41)-3)))/ASISTENCIA!$E$15),"Error de calculo",IF(VALUE(TRIM(MID(ASISTENCIA!A41,3,FIND("/",ASISTENCIA!A41)-3)))/ASISTENCIA!$E$15&lt;0.8,"Abandona","NO abandona")))</f>
        <v> </v>
      </c>
      <c r="E91" s="43"/>
      <c r="F91" s="43"/>
      <c r="G91" s="70">
        <f t="shared" si="0"/>
      </c>
    </row>
    <row r="92" spans="3:7" ht="12">
      <c r="C92" s="70">
        <v>51</v>
      </c>
      <c r="D92" s="71" t="str">
        <f>IF(ASISTENCIA!A42=""," ",IF(ISERROR(VALUE(TRIM(MID(ASISTENCIA!A42,3,FIND("/",ASISTENCIA!A42)-3)))/ASISTENCIA!$E$15),"Error de calculo",IF(VALUE(TRIM(MID(ASISTENCIA!A42,3,FIND("/",ASISTENCIA!A42)-3)))/ASISTENCIA!$E$15&lt;0.8,"Abandona","NO abandona")))</f>
        <v> </v>
      </c>
      <c r="E92" s="43"/>
      <c r="F92" s="43"/>
      <c r="G92" s="70">
        <f t="shared" si="0"/>
      </c>
    </row>
    <row r="93" spans="3:7" ht="12">
      <c r="C93" s="70">
        <v>52</v>
      </c>
      <c r="D93" s="71" t="str">
        <f>IF(ASISTENCIA!A43=""," ",IF(ISERROR(VALUE(TRIM(MID(ASISTENCIA!A43,3,FIND("/",ASISTENCIA!A43)-3)))/ASISTENCIA!$E$15),"Error de calculo",IF(VALUE(TRIM(MID(ASISTENCIA!A43,3,FIND("/",ASISTENCIA!A43)-3)))/ASISTENCIA!$E$15&lt;0.8,"Abandona","NO abandona")))</f>
        <v> </v>
      </c>
      <c r="E93" s="43"/>
      <c r="F93" s="43"/>
      <c r="G93" s="70">
        <f t="shared" si="0"/>
      </c>
    </row>
    <row r="94" spans="3:7" ht="12">
      <c r="C94" s="70">
        <v>53</v>
      </c>
      <c r="D94" s="71" t="str">
        <f>IF(ASISTENCIA!A44=""," ",IF(ISERROR(VALUE(TRIM(MID(ASISTENCIA!A44,3,FIND("/",ASISTENCIA!A44)-3)))/ASISTENCIA!$E$15),"Error de calculo",IF(VALUE(TRIM(MID(ASISTENCIA!A44,3,FIND("/",ASISTENCIA!A44)-3)))/ASISTENCIA!$E$15&lt;0.8,"Abandona","NO abandona")))</f>
        <v> </v>
      </c>
      <c r="E94" s="43"/>
      <c r="F94" s="43"/>
      <c r="G94" s="70">
        <f t="shared" si="0"/>
      </c>
    </row>
    <row r="95" spans="3:7" ht="12">
      <c r="C95" s="70">
        <v>54</v>
      </c>
      <c r="D95" s="71" t="str">
        <f>IF(ASISTENCIA!A45=""," ",IF(ISERROR(VALUE(TRIM(MID(ASISTENCIA!A45,3,FIND("/",ASISTENCIA!A45)-3)))/ASISTENCIA!$E$15),"Error de calculo",IF(VALUE(TRIM(MID(ASISTENCIA!A45,3,FIND("/",ASISTENCIA!A45)-3)))/ASISTENCIA!$E$15&lt;0.8,"Abandona","NO abandona")))</f>
        <v> </v>
      </c>
      <c r="E95" s="43"/>
      <c r="F95" s="43"/>
      <c r="G95" s="70">
        <f t="shared" si="0"/>
      </c>
    </row>
    <row r="96" spans="3:7" ht="12">
      <c r="C96" s="70">
        <v>55</v>
      </c>
      <c r="D96" s="71" t="str">
        <f>IF(ASISTENCIA!A46=""," ",IF(ISERROR(VALUE(TRIM(MID(ASISTENCIA!A46,3,FIND("/",ASISTENCIA!A46)-3)))/ASISTENCIA!$E$15),"Error de calculo",IF(VALUE(TRIM(MID(ASISTENCIA!A46,3,FIND("/",ASISTENCIA!A46)-3)))/ASISTENCIA!$E$15&lt;0.8,"Abandona","NO abandona")))</f>
        <v> </v>
      </c>
      <c r="E96" s="43"/>
      <c r="F96" s="43"/>
      <c r="G96" s="70">
        <f t="shared" si="0"/>
      </c>
    </row>
    <row r="97" spans="3:7" ht="12">
      <c r="C97" s="70">
        <v>56</v>
      </c>
      <c r="D97" s="71" t="str">
        <f>IF(ASISTENCIA!A47=""," ",IF(ISERROR(VALUE(TRIM(MID(ASISTENCIA!A47,3,FIND("/",ASISTENCIA!A47)-3)))/ASISTENCIA!$E$15),"Error de calculo",IF(VALUE(TRIM(MID(ASISTENCIA!A47,3,FIND("/",ASISTENCIA!A47)-3)))/ASISTENCIA!$E$15&lt;0.8,"Abandona","NO abandona")))</f>
        <v> </v>
      </c>
      <c r="E97" s="43"/>
      <c r="F97" s="43"/>
      <c r="G97" s="70">
        <f t="shared" si="0"/>
      </c>
    </row>
    <row r="98" spans="3:7" ht="12">
      <c r="C98" s="70">
        <v>57</v>
      </c>
      <c r="D98" s="71" t="str">
        <f>IF(ASISTENCIA!A48=""," ",IF(ISERROR(VALUE(TRIM(MID(ASISTENCIA!A48,3,FIND("/",ASISTENCIA!A48)-3)))/ASISTENCIA!$E$15),"Error de calculo",IF(VALUE(TRIM(MID(ASISTENCIA!A48,3,FIND("/",ASISTENCIA!A48)-3)))/ASISTENCIA!$E$15&lt;0.8,"Abandona","NO abandona")))</f>
        <v> </v>
      </c>
      <c r="E98" s="43"/>
      <c r="F98" s="43"/>
      <c r="G98" s="70">
        <f t="shared" si="0"/>
      </c>
    </row>
    <row r="99" spans="3:7" ht="12">
      <c r="C99" s="70">
        <v>58</v>
      </c>
      <c r="D99" s="71" t="str">
        <f>IF(ASISTENCIA!A49=""," ",IF(ISERROR(VALUE(TRIM(MID(ASISTENCIA!A49,3,FIND("/",ASISTENCIA!A49)-3)))/ASISTENCIA!$E$15),"Error de calculo",IF(VALUE(TRIM(MID(ASISTENCIA!A49,3,FIND("/",ASISTENCIA!A49)-3)))/ASISTENCIA!$E$15&lt;0.8,"Abandona","NO abandona")))</f>
        <v> </v>
      </c>
      <c r="E99" s="43"/>
      <c r="F99" s="43"/>
      <c r="G99" s="70">
        <f t="shared" si="0"/>
      </c>
    </row>
    <row r="100" spans="3:7" ht="12">
      <c r="C100" s="70">
        <v>59</v>
      </c>
      <c r="D100" s="71" t="str">
        <f>IF(ASISTENCIA!A50=""," ",IF(ISERROR(VALUE(TRIM(MID(ASISTENCIA!A50,3,FIND("/",ASISTENCIA!A50)-3)))/ASISTENCIA!$E$15),"Error de calculo",IF(VALUE(TRIM(MID(ASISTENCIA!A50,3,FIND("/",ASISTENCIA!A50)-3)))/ASISTENCIA!$E$15&lt;0.8,"Abandona","NO abandona")))</f>
        <v> </v>
      </c>
      <c r="E100" s="43"/>
      <c r="F100" s="43"/>
      <c r="G100" s="70">
        <f t="shared" si="0"/>
      </c>
    </row>
    <row r="101" spans="3:7" ht="12">
      <c r="C101" s="70">
        <v>60</v>
      </c>
      <c r="D101" s="71" t="str">
        <f>IF(ASISTENCIA!A51=""," ",IF(ISERROR(VALUE(TRIM(MID(ASISTENCIA!A51,3,FIND("/",ASISTENCIA!A51)-3)))/ASISTENCIA!$E$15),"Error de calculo",IF(VALUE(TRIM(MID(ASISTENCIA!A51,3,FIND("/",ASISTENCIA!A51)-3)))/ASISTENCIA!$E$15&lt;0.8,"Abandona","NO abandona")))</f>
        <v> </v>
      </c>
      <c r="E101" s="43"/>
      <c r="F101" s="43"/>
      <c r="G101" s="70">
        <f t="shared" si="0"/>
      </c>
    </row>
    <row r="102" spans="3:7" ht="12">
      <c r="C102" s="70">
        <v>61</v>
      </c>
      <c r="D102" s="71" t="str">
        <f>IF(ASISTENCIA!A52=""," ",IF(ISERROR(VALUE(TRIM(MID(ASISTENCIA!A52,3,FIND("/",ASISTENCIA!A52)-3)))/ASISTENCIA!$E$15),"Error de calculo",IF(VALUE(TRIM(MID(ASISTENCIA!A52,3,FIND("/",ASISTENCIA!A52)-3)))/ASISTENCIA!$E$15&lt;0.8,"Abandona","NO abandona")))</f>
        <v> </v>
      </c>
      <c r="E102" s="43"/>
      <c r="F102" s="43"/>
      <c r="G102" s="70">
        <f t="shared" si="0"/>
      </c>
    </row>
    <row r="103" spans="3:7" ht="12">
      <c r="C103" s="70">
        <v>62</v>
      </c>
      <c r="D103" s="71" t="str">
        <f>IF(ASISTENCIA!A53=""," ",IF(ISERROR(VALUE(TRIM(MID(ASISTENCIA!A53,3,FIND("/",ASISTENCIA!A53)-3)))/ASISTENCIA!$E$15),"Error de calculo",IF(VALUE(TRIM(MID(ASISTENCIA!A53,3,FIND("/",ASISTENCIA!A53)-3)))/ASISTENCIA!$E$15&lt;0.8,"Abandona","NO abandona")))</f>
        <v> </v>
      </c>
      <c r="E103" s="43"/>
      <c r="F103" s="43"/>
      <c r="G103" s="70">
        <f t="shared" si="0"/>
      </c>
    </row>
    <row r="104" spans="3:7" ht="12">
      <c r="C104" s="70">
        <v>63</v>
      </c>
      <c r="D104" s="71" t="str">
        <f>IF(ASISTENCIA!A54=""," ",IF(ISERROR(VALUE(TRIM(MID(ASISTENCIA!A54,3,FIND("/",ASISTENCIA!A54)-3)))/ASISTENCIA!$E$15),"Error de calculo",IF(VALUE(TRIM(MID(ASISTENCIA!A54,3,FIND("/",ASISTENCIA!A54)-3)))/ASISTENCIA!$E$15&lt;0.8,"Abandona","NO abandona")))</f>
        <v> </v>
      </c>
      <c r="E104" s="43"/>
      <c r="F104" s="43"/>
      <c r="G104" s="70">
        <f t="shared" si="0"/>
      </c>
    </row>
    <row r="105" spans="3:7" ht="12">
      <c r="C105" s="70">
        <v>64</v>
      </c>
      <c r="D105" s="71" t="str">
        <f>IF(ASISTENCIA!A55=""," ",IF(ISERROR(VALUE(TRIM(MID(ASISTENCIA!A55,3,FIND("/",ASISTENCIA!A55)-3)))/ASISTENCIA!$E$15),"Error de calculo",IF(VALUE(TRIM(MID(ASISTENCIA!A55,3,FIND("/",ASISTENCIA!A55)-3)))/ASISTENCIA!$E$15&lt;0.8,"Abandona","NO abandona")))</f>
        <v> </v>
      </c>
      <c r="E105" s="43"/>
      <c r="F105" s="43"/>
      <c r="G105" s="70">
        <f t="shared" si="0"/>
      </c>
    </row>
    <row r="106" spans="3:7" ht="12">
      <c r="C106" s="70">
        <v>65</v>
      </c>
      <c r="D106" s="71" t="str">
        <f>IF(ASISTENCIA!A56=""," ",IF(ISERROR(VALUE(TRIM(MID(ASISTENCIA!A56,3,FIND("/",ASISTENCIA!A56)-3)))/ASISTENCIA!$E$15),"Error de calculo",IF(VALUE(TRIM(MID(ASISTENCIA!A56,3,FIND("/",ASISTENCIA!A56)-3)))/ASISTENCIA!$E$15&lt;0.8,"Abandona","NO abandona")))</f>
        <v> </v>
      </c>
      <c r="E106" s="43"/>
      <c r="F106" s="43"/>
      <c r="G106" s="70">
        <f t="shared" si="0"/>
      </c>
    </row>
    <row r="107" spans="3:7" ht="12">
      <c r="C107" s="70">
        <v>66</v>
      </c>
      <c r="D107" s="71" t="str">
        <f>IF(ASISTENCIA!A57=""," ",IF(ISERROR(VALUE(TRIM(MID(ASISTENCIA!A57,3,FIND("/",ASISTENCIA!A57)-3)))/ASISTENCIA!$E$15),"Error de calculo",IF(VALUE(TRIM(MID(ASISTENCIA!A57,3,FIND("/",ASISTENCIA!A57)-3)))/ASISTENCIA!$E$15&lt;0.8,"Abandona","NO abandona")))</f>
        <v> </v>
      </c>
      <c r="E107" s="43"/>
      <c r="F107" s="43"/>
      <c r="G107" s="70">
        <f t="shared" si="0"/>
      </c>
    </row>
    <row r="108" spans="3:7" ht="12">
      <c r="C108" s="70">
        <v>67</v>
      </c>
      <c r="D108" s="71" t="str">
        <f>IF(ASISTENCIA!A58=""," ",IF(ISERROR(VALUE(TRIM(MID(ASISTENCIA!A58,3,FIND("/",ASISTENCIA!A58)-3)))/ASISTENCIA!$E$15),"Error de calculo",IF(VALUE(TRIM(MID(ASISTENCIA!A58,3,FIND("/",ASISTENCIA!A58)-3)))/ASISTENCIA!$E$15&lt;0.8,"Abandona","NO abandona")))</f>
        <v> </v>
      </c>
      <c r="E108" s="43"/>
      <c r="F108" s="43"/>
      <c r="G108" s="70">
        <f t="shared" si="0"/>
      </c>
    </row>
    <row r="109" spans="3:7" ht="12">
      <c r="C109" s="70">
        <v>68</v>
      </c>
      <c r="D109" s="71" t="str">
        <f>IF(ASISTENCIA!A59=""," ",IF(ISERROR(VALUE(TRIM(MID(ASISTENCIA!A59,3,FIND("/",ASISTENCIA!A59)-3)))/ASISTENCIA!$E$15),"Error de calculo",IF(VALUE(TRIM(MID(ASISTENCIA!A59,3,FIND("/",ASISTENCIA!A59)-3)))/ASISTENCIA!$E$15&lt;0.8,"Abandona","NO abandona")))</f>
        <v> </v>
      </c>
      <c r="E109" s="43"/>
      <c r="F109" s="43"/>
      <c r="G109" s="70">
        <f t="shared" si="0"/>
      </c>
    </row>
    <row r="110" spans="3:7" ht="12">
      <c r="C110" s="70">
        <v>69</v>
      </c>
      <c r="D110" s="71" t="str">
        <f>IF(ASISTENCIA!A60=""," ",IF(ISERROR(VALUE(TRIM(MID(ASISTENCIA!A60,3,FIND("/",ASISTENCIA!A60)-3)))/ASISTENCIA!$E$15),"Error de calculo",IF(VALUE(TRIM(MID(ASISTENCIA!A60,3,FIND("/",ASISTENCIA!A60)-3)))/ASISTENCIA!$E$15&lt;0.8,"Abandona","NO abandona")))</f>
        <v> </v>
      </c>
      <c r="E110" s="43"/>
      <c r="F110" s="43"/>
      <c r="G110" s="70">
        <f t="shared" si="0"/>
      </c>
    </row>
    <row r="111" spans="3:7" ht="12">
      <c r="C111" s="70">
        <v>70</v>
      </c>
      <c r="D111" s="71" t="str">
        <f>IF(ASISTENCIA!A61=""," ",IF(ISERROR(VALUE(TRIM(MID(ASISTENCIA!A61,3,FIND("/",ASISTENCIA!A61)-3)))/ASISTENCIA!$E$15),"Error de calculo",IF(VALUE(TRIM(MID(ASISTENCIA!A61,3,FIND("/",ASISTENCIA!A61)-3)))/ASISTENCIA!$E$15&lt;0.8,"Abandona","NO abandona")))</f>
        <v> </v>
      </c>
      <c r="E111" s="43"/>
      <c r="F111" s="43"/>
      <c r="G111" s="70">
        <f t="shared" si="0"/>
      </c>
    </row>
    <row r="112" spans="3:7" ht="12">
      <c r="C112" s="70">
        <v>71</v>
      </c>
      <c r="D112" s="71" t="str">
        <f>IF(ASISTENCIA!A62=""," ",IF(ISERROR(VALUE(TRIM(MID(ASISTENCIA!A62,3,FIND("/",ASISTENCIA!A62)-3)))/ASISTENCIA!$E$15),"Error de calculo",IF(VALUE(TRIM(MID(ASISTENCIA!A62,3,FIND("/",ASISTENCIA!A62)-3)))/ASISTENCIA!$E$15&lt;0.8,"Abandona","NO abandona")))</f>
        <v> </v>
      </c>
      <c r="E112" s="43"/>
      <c r="F112" s="43"/>
      <c r="G112" s="70">
        <f t="shared" si="0"/>
      </c>
    </row>
    <row r="113" spans="3:7" ht="12">
      <c r="C113" s="70">
        <v>72</v>
      </c>
      <c r="D113" s="71" t="str">
        <f>IF(ASISTENCIA!A63=""," ",IF(ISERROR(VALUE(TRIM(MID(ASISTENCIA!A63,3,FIND("/",ASISTENCIA!A63)-3)))/ASISTENCIA!$E$15),"Error de calculo",IF(VALUE(TRIM(MID(ASISTENCIA!A63,3,FIND("/",ASISTENCIA!A63)-3)))/ASISTENCIA!$E$15&lt;0.8,"Abandona","NO abandona")))</f>
        <v> </v>
      </c>
      <c r="E113" s="43"/>
      <c r="F113" s="43"/>
      <c r="G113" s="70">
        <f t="shared" si="0"/>
      </c>
    </row>
    <row r="114" spans="3:7" ht="12">
      <c r="C114" s="70">
        <v>73</v>
      </c>
      <c r="D114" s="71" t="str">
        <f>IF(ASISTENCIA!A64=""," ",IF(ISERROR(VALUE(TRIM(MID(ASISTENCIA!A64,3,FIND("/",ASISTENCIA!A64)-3)))/ASISTENCIA!$E$15),"Error de calculo",IF(VALUE(TRIM(MID(ASISTENCIA!A64,3,FIND("/",ASISTENCIA!A64)-3)))/ASISTENCIA!$E$15&lt;0.8,"Abandona","NO abandona")))</f>
        <v> </v>
      </c>
      <c r="E114" s="43"/>
      <c r="F114" s="43"/>
      <c r="G114" s="70">
        <f t="shared" si="0"/>
      </c>
    </row>
    <row r="115" spans="3:7" ht="12">
      <c r="C115" s="70">
        <v>74</v>
      </c>
      <c r="D115" s="71" t="str">
        <f>IF(ASISTENCIA!A65=""," ",IF(ISERROR(VALUE(TRIM(MID(ASISTENCIA!A65,3,FIND("/",ASISTENCIA!A65)-3)))/ASISTENCIA!$E$15),"Error de calculo",IF(VALUE(TRIM(MID(ASISTENCIA!A65,3,FIND("/",ASISTENCIA!A65)-3)))/ASISTENCIA!$E$15&lt;0.8,"Abandona","NO abandona")))</f>
        <v> </v>
      </c>
      <c r="E115" s="43"/>
      <c r="F115" s="43"/>
      <c r="G115" s="70">
        <f t="shared" si="0"/>
      </c>
    </row>
    <row r="116" spans="3:7" ht="12">
      <c r="C116" s="70">
        <v>75</v>
      </c>
      <c r="D116" s="71" t="str">
        <f>IF(ASISTENCIA!A66=""," ",IF(ISERROR(VALUE(TRIM(MID(ASISTENCIA!A66,3,FIND("/",ASISTENCIA!A66)-3)))/ASISTENCIA!$E$15),"Error de calculo",IF(VALUE(TRIM(MID(ASISTENCIA!A66,3,FIND("/",ASISTENCIA!A66)-3)))/ASISTENCIA!$E$15&lt;0.8,"Abandona","NO abandona")))</f>
        <v> </v>
      </c>
      <c r="E116" s="43"/>
      <c r="F116" s="43"/>
      <c r="G116" s="70">
        <f t="shared" si="0"/>
      </c>
    </row>
    <row r="117" spans="3:7" ht="12">
      <c r="C117" s="70">
        <v>76</v>
      </c>
      <c r="D117" s="71" t="str">
        <f>IF(ASISTENCIA!A67=""," ",IF(ISERROR(VALUE(TRIM(MID(ASISTENCIA!A67,3,FIND("/",ASISTENCIA!A67)-3)))/ASISTENCIA!$E$15),"Error de calculo",IF(VALUE(TRIM(MID(ASISTENCIA!A67,3,FIND("/",ASISTENCIA!A67)-3)))/ASISTENCIA!$E$15&lt;0.8,"Abandona","NO abandona")))</f>
        <v> </v>
      </c>
      <c r="E117" s="43"/>
      <c r="F117" s="43"/>
      <c r="G117" s="70">
        <f t="shared" si="0"/>
      </c>
    </row>
    <row r="118" spans="3:7" ht="12">
      <c r="C118" s="70">
        <v>77</v>
      </c>
      <c r="D118" s="71" t="str">
        <f>IF(ASISTENCIA!A68=""," ",IF(ISERROR(VALUE(TRIM(MID(ASISTENCIA!A68,3,FIND("/",ASISTENCIA!A68)-3)))/ASISTENCIA!$E$15),"Error de calculo",IF(VALUE(TRIM(MID(ASISTENCIA!A68,3,FIND("/",ASISTENCIA!A68)-3)))/ASISTENCIA!$E$15&lt;0.8,"Abandona","NO abandona")))</f>
        <v> </v>
      </c>
      <c r="E118" s="43"/>
      <c r="F118" s="43"/>
      <c r="G118" s="70">
        <f t="shared" si="0"/>
      </c>
    </row>
    <row r="119" spans="3:7" ht="12">
      <c r="C119" s="70">
        <v>78</v>
      </c>
      <c r="D119" s="71" t="str">
        <f>IF(ASISTENCIA!A69=""," ",IF(ISERROR(VALUE(TRIM(MID(ASISTENCIA!A69,3,FIND("/",ASISTENCIA!A69)-3)))/ASISTENCIA!$E$15),"Error de calculo",IF(VALUE(TRIM(MID(ASISTENCIA!A69,3,FIND("/",ASISTENCIA!A69)-3)))/ASISTENCIA!$E$15&lt;0.8,"Abandona","NO abandona")))</f>
        <v> </v>
      </c>
      <c r="E119" s="43"/>
      <c r="F119" s="43"/>
      <c r="G119" s="70">
        <f t="shared" si="0"/>
      </c>
    </row>
    <row r="120" spans="3:7" ht="12">
      <c r="C120" s="70">
        <v>79</v>
      </c>
      <c r="D120" s="71" t="str">
        <f>IF(ASISTENCIA!A70=""," ",IF(ISERROR(VALUE(TRIM(MID(ASISTENCIA!A70,3,FIND("/",ASISTENCIA!A70)-3)))/ASISTENCIA!$E$15),"Error de calculo",IF(VALUE(TRIM(MID(ASISTENCIA!A70,3,FIND("/",ASISTENCIA!A70)-3)))/ASISTENCIA!$E$15&lt;0.8,"Abandona","NO abandona")))</f>
        <v> </v>
      </c>
      <c r="E120" s="43"/>
      <c r="F120" s="43"/>
      <c r="G120" s="70">
        <f t="shared" si="0"/>
      </c>
    </row>
    <row r="121" spans="3:7" ht="12">
      <c r="C121" s="70">
        <v>80</v>
      </c>
      <c r="D121" s="71" t="str">
        <f>IF(ASISTENCIA!A71=""," ",IF(ISERROR(VALUE(TRIM(MID(ASISTENCIA!A71,3,FIND("/",ASISTENCIA!A71)-3)))/ASISTENCIA!$E$15),"Error de calculo",IF(VALUE(TRIM(MID(ASISTENCIA!A71,3,FIND("/",ASISTENCIA!A71)-3)))/ASISTENCIA!$E$15&lt;0.8,"Abandona","NO abandona")))</f>
        <v> </v>
      </c>
      <c r="E121" s="43"/>
      <c r="F121" s="43"/>
      <c r="G121" s="70">
        <f t="shared" si="0"/>
      </c>
    </row>
    <row r="122" spans="3:7" ht="12">
      <c r="C122" s="70">
        <v>81</v>
      </c>
      <c r="D122" s="71" t="str">
        <f>IF(ASISTENCIA!A72=""," ",IF(ISERROR(VALUE(TRIM(MID(ASISTENCIA!A72,3,FIND("/",ASISTENCIA!A72)-3)))/ASISTENCIA!$E$15),"Error de calculo",IF(VALUE(TRIM(MID(ASISTENCIA!A72,3,FIND("/",ASISTENCIA!A72)-3)))/ASISTENCIA!$E$15&lt;0.8,"Abandona","NO abandona")))</f>
        <v> </v>
      </c>
      <c r="E122" s="43"/>
      <c r="F122" s="43"/>
      <c r="G122" s="70">
        <f t="shared" si="0"/>
      </c>
    </row>
    <row r="123" spans="3:7" ht="12">
      <c r="C123" s="70">
        <v>82</v>
      </c>
      <c r="D123" s="71" t="str">
        <f>IF(ASISTENCIA!A73=""," ",IF(ISERROR(VALUE(TRIM(MID(ASISTENCIA!A73,3,FIND("/",ASISTENCIA!A73)-3)))/ASISTENCIA!$E$15),"Error de calculo",IF(VALUE(TRIM(MID(ASISTENCIA!A73,3,FIND("/",ASISTENCIA!A73)-3)))/ASISTENCIA!$E$15&lt;0.8,"Abandona","NO abandona")))</f>
        <v> </v>
      </c>
      <c r="E123" s="43"/>
      <c r="F123" s="43"/>
      <c r="G123" s="70">
        <f t="shared" si="0"/>
      </c>
    </row>
    <row r="124" spans="3:7" ht="12">
      <c r="C124" s="70">
        <v>83</v>
      </c>
      <c r="D124" s="71" t="str">
        <f>IF(ASISTENCIA!A74=""," ",IF(ISERROR(VALUE(TRIM(MID(ASISTENCIA!A74,3,FIND("/",ASISTENCIA!A74)-3)))/ASISTENCIA!$E$15),"Error de calculo",IF(VALUE(TRIM(MID(ASISTENCIA!A74,3,FIND("/",ASISTENCIA!A74)-3)))/ASISTENCIA!$E$15&lt;0.8,"Abandona","NO abandona")))</f>
        <v> </v>
      </c>
      <c r="E124" s="43"/>
      <c r="F124" s="43"/>
      <c r="G124" s="70">
        <f t="shared" si="0"/>
      </c>
    </row>
    <row r="125" spans="3:7" ht="12">
      <c r="C125" s="70">
        <v>84</v>
      </c>
      <c r="D125" s="71" t="str">
        <f>IF(ASISTENCIA!A75=""," ",IF(ISERROR(VALUE(TRIM(MID(ASISTENCIA!A75,3,FIND("/",ASISTENCIA!A75)-3)))/ASISTENCIA!$E$15),"Error de calculo",IF(VALUE(TRIM(MID(ASISTENCIA!A75,3,FIND("/",ASISTENCIA!A75)-3)))/ASISTENCIA!$E$15&lt;0.8,"Abandona","NO abandona")))</f>
        <v> </v>
      </c>
      <c r="E125" s="43"/>
      <c r="F125" s="43"/>
      <c r="G125" s="70">
        <f aca="true" t="shared" si="1" ref="G125:G188">IF(E125&lt;&gt;"",IF(F125&lt;&gt;F124,1,0),"")</f>
      </c>
    </row>
    <row r="126" spans="3:7" ht="12">
      <c r="C126" s="70">
        <v>85</v>
      </c>
      <c r="D126" s="71" t="str">
        <f>IF(ASISTENCIA!A76=""," ",IF(ISERROR(VALUE(TRIM(MID(ASISTENCIA!A76,3,FIND("/",ASISTENCIA!A76)-3)))/ASISTENCIA!$E$15),"Error de calculo",IF(VALUE(TRIM(MID(ASISTENCIA!A76,3,FIND("/",ASISTENCIA!A76)-3)))/ASISTENCIA!$E$15&lt;0.8,"Abandona","NO abandona")))</f>
        <v> </v>
      </c>
      <c r="E126" s="43"/>
      <c r="F126" s="43"/>
      <c r="G126" s="70">
        <f t="shared" si="1"/>
      </c>
    </row>
    <row r="127" spans="3:7" ht="12">
      <c r="C127" s="70">
        <v>86</v>
      </c>
      <c r="D127" s="71" t="str">
        <f>IF(ASISTENCIA!A77=""," ",IF(ISERROR(VALUE(TRIM(MID(ASISTENCIA!A77,3,FIND("/",ASISTENCIA!A77)-3)))/ASISTENCIA!$E$15),"Error de calculo",IF(VALUE(TRIM(MID(ASISTENCIA!A77,3,FIND("/",ASISTENCIA!A77)-3)))/ASISTENCIA!$E$15&lt;0.8,"Abandona","NO abandona")))</f>
        <v> </v>
      </c>
      <c r="E127" s="43"/>
      <c r="F127" s="43"/>
      <c r="G127" s="70">
        <f t="shared" si="1"/>
      </c>
    </row>
    <row r="128" spans="3:7" ht="12">
      <c r="C128" s="70">
        <v>87</v>
      </c>
      <c r="D128" s="71" t="str">
        <f>IF(ASISTENCIA!A78=""," ",IF(ISERROR(VALUE(TRIM(MID(ASISTENCIA!A78,3,FIND("/",ASISTENCIA!A78)-3)))/ASISTENCIA!$E$15),"Error de calculo",IF(VALUE(TRIM(MID(ASISTENCIA!A78,3,FIND("/",ASISTENCIA!A78)-3)))/ASISTENCIA!$E$15&lt;0.8,"Abandona","NO abandona")))</f>
        <v> </v>
      </c>
      <c r="E128" s="43"/>
      <c r="F128" s="43"/>
      <c r="G128" s="70">
        <f t="shared" si="1"/>
      </c>
    </row>
    <row r="129" spans="3:7" ht="12">
      <c r="C129" s="70">
        <v>88</v>
      </c>
      <c r="D129" s="71" t="str">
        <f>IF(ASISTENCIA!A79=""," ",IF(ISERROR(VALUE(TRIM(MID(ASISTENCIA!A79,3,FIND("/",ASISTENCIA!A79)-3)))/ASISTENCIA!$E$15),"Error de calculo",IF(VALUE(TRIM(MID(ASISTENCIA!A79,3,FIND("/",ASISTENCIA!A79)-3)))/ASISTENCIA!$E$15&lt;0.8,"Abandona","NO abandona")))</f>
        <v> </v>
      </c>
      <c r="E129" s="43"/>
      <c r="F129" s="43"/>
      <c r="G129" s="70">
        <f t="shared" si="1"/>
      </c>
    </row>
    <row r="130" spans="3:7" ht="12">
      <c r="C130" s="70">
        <v>89</v>
      </c>
      <c r="D130" s="71" t="str">
        <f>IF(ASISTENCIA!A80=""," ",IF(ISERROR(VALUE(TRIM(MID(ASISTENCIA!A80,3,FIND("/",ASISTENCIA!A80)-3)))/ASISTENCIA!$E$15),"Error de calculo",IF(VALUE(TRIM(MID(ASISTENCIA!A80,3,FIND("/",ASISTENCIA!A80)-3)))/ASISTENCIA!$E$15&lt;0.8,"Abandona","NO abandona")))</f>
        <v> </v>
      </c>
      <c r="E130" s="43"/>
      <c r="F130" s="43"/>
      <c r="G130" s="70">
        <f t="shared" si="1"/>
      </c>
    </row>
    <row r="131" spans="3:7" ht="12">
      <c r="C131" s="70">
        <v>90</v>
      </c>
      <c r="D131" s="71" t="str">
        <f>IF(ASISTENCIA!A81=""," ",IF(ISERROR(VALUE(TRIM(MID(ASISTENCIA!A81,3,FIND("/",ASISTENCIA!A81)-3)))/ASISTENCIA!$E$15),"Error de calculo",IF(VALUE(TRIM(MID(ASISTENCIA!A81,3,FIND("/",ASISTENCIA!A81)-3)))/ASISTENCIA!$E$15&lt;0.8,"Abandona","NO abandona")))</f>
        <v> </v>
      </c>
      <c r="E131" s="43"/>
      <c r="F131" s="43"/>
      <c r="G131" s="70">
        <f t="shared" si="1"/>
      </c>
    </row>
    <row r="132" spans="3:7" ht="12">
      <c r="C132" s="70">
        <v>91</v>
      </c>
      <c r="D132" s="71" t="str">
        <f>IF(ASISTENCIA!A82=""," ",IF(ISERROR(VALUE(TRIM(MID(ASISTENCIA!A82,3,FIND("/",ASISTENCIA!A82)-3)))/ASISTENCIA!$E$15),"Error de calculo",IF(VALUE(TRIM(MID(ASISTENCIA!A82,3,FIND("/",ASISTENCIA!A82)-3)))/ASISTENCIA!$E$15&lt;0.8,"Abandona","NO abandona")))</f>
        <v> </v>
      </c>
      <c r="E132" s="43"/>
      <c r="F132" s="43"/>
      <c r="G132" s="70">
        <f t="shared" si="1"/>
      </c>
    </row>
    <row r="133" spans="3:7" ht="12">
      <c r="C133" s="70">
        <v>92</v>
      </c>
      <c r="D133" s="71" t="str">
        <f>IF(ASISTENCIA!A83=""," ",IF(ISERROR(VALUE(TRIM(MID(ASISTENCIA!A83,3,FIND("/",ASISTENCIA!A83)-3)))/ASISTENCIA!$E$15),"Error de calculo",IF(VALUE(TRIM(MID(ASISTENCIA!A83,3,FIND("/",ASISTENCIA!A83)-3)))/ASISTENCIA!$E$15&lt;0.8,"Abandona","NO abandona")))</f>
        <v> </v>
      </c>
      <c r="E133" s="43"/>
      <c r="F133" s="43"/>
      <c r="G133" s="70">
        <f t="shared" si="1"/>
      </c>
    </row>
    <row r="134" spans="3:7" ht="12">
      <c r="C134" s="70">
        <v>93</v>
      </c>
      <c r="D134" s="71" t="str">
        <f>IF(ASISTENCIA!A84=""," ",IF(ISERROR(VALUE(TRIM(MID(ASISTENCIA!A84,3,FIND("/",ASISTENCIA!A84)-3)))/ASISTENCIA!$E$15),"Error de calculo",IF(VALUE(TRIM(MID(ASISTENCIA!A84,3,FIND("/",ASISTENCIA!A84)-3)))/ASISTENCIA!$E$15&lt;0.8,"Abandona","NO abandona")))</f>
        <v> </v>
      </c>
      <c r="E134" s="43"/>
      <c r="F134" s="43"/>
      <c r="G134" s="70">
        <f t="shared" si="1"/>
      </c>
    </row>
    <row r="135" spans="3:7" ht="12">
      <c r="C135" s="70">
        <v>94</v>
      </c>
      <c r="D135" s="71" t="str">
        <f>IF(ASISTENCIA!A85=""," ",IF(ISERROR(VALUE(TRIM(MID(ASISTENCIA!A85,3,FIND("/",ASISTENCIA!A85)-3)))/ASISTENCIA!$E$15),"Error de calculo",IF(VALUE(TRIM(MID(ASISTENCIA!A85,3,FIND("/",ASISTENCIA!A85)-3)))/ASISTENCIA!$E$15&lt;0.8,"Abandona","NO abandona")))</f>
        <v> </v>
      </c>
      <c r="E135" s="43"/>
      <c r="F135" s="43"/>
      <c r="G135" s="70">
        <f t="shared" si="1"/>
      </c>
    </row>
    <row r="136" spans="3:7" ht="12">
      <c r="C136" s="70">
        <v>95</v>
      </c>
      <c r="D136" s="71" t="str">
        <f>IF(ASISTENCIA!A86=""," ",IF(ISERROR(VALUE(TRIM(MID(ASISTENCIA!A86,3,FIND("/",ASISTENCIA!A86)-3)))/ASISTENCIA!$E$15),"Error de calculo",IF(VALUE(TRIM(MID(ASISTENCIA!A86,3,FIND("/",ASISTENCIA!A86)-3)))/ASISTENCIA!$E$15&lt;0.8,"Abandona","NO abandona")))</f>
        <v> </v>
      </c>
      <c r="E136" s="43"/>
      <c r="F136" s="43"/>
      <c r="G136" s="70">
        <f t="shared" si="1"/>
      </c>
    </row>
    <row r="137" spans="3:7" ht="12">
      <c r="C137" s="70">
        <v>96</v>
      </c>
      <c r="D137" s="71" t="str">
        <f>IF(ASISTENCIA!A87=""," ",IF(ISERROR(VALUE(TRIM(MID(ASISTENCIA!A87,3,FIND("/",ASISTENCIA!A87)-3)))/ASISTENCIA!$E$15),"Error de calculo",IF(VALUE(TRIM(MID(ASISTENCIA!A87,3,FIND("/",ASISTENCIA!A87)-3)))/ASISTENCIA!$E$15&lt;0.8,"Abandona","NO abandona")))</f>
        <v> </v>
      </c>
      <c r="E137" s="43"/>
      <c r="F137" s="43"/>
      <c r="G137" s="70">
        <f t="shared" si="1"/>
      </c>
    </row>
    <row r="138" spans="3:7" ht="12">
      <c r="C138" s="70">
        <v>97</v>
      </c>
      <c r="D138" s="71" t="str">
        <f>IF(ASISTENCIA!A88=""," ",IF(ISERROR(VALUE(TRIM(MID(ASISTENCIA!A88,3,FIND("/",ASISTENCIA!A88)-3)))/ASISTENCIA!$E$15),"Error de calculo",IF(VALUE(TRIM(MID(ASISTENCIA!A88,3,FIND("/",ASISTENCIA!A88)-3)))/ASISTENCIA!$E$15&lt;0.8,"Abandona","NO abandona")))</f>
        <v> </v>
      </c>
      <c r="E138" s="43"/>
      <c r="F138" s="43"/>
      <c r="G138" s="70">
        <f t="shared" si="1"/>
      </c>
    </row>
    <row r="139" spans="3:7" ht="12">
      <c r="C139" s="70">
        <v>98</v>
      </c>
      <c r="D139" s="71" t="str">
        <f>IF(ASISTENCIA!A89=""," ",IF(ISERROR(VALUE(TRIM(MID(ASISTENCIA!A89,3,FIND("/",ASISTENCIA!A89)-3)))/ASISTENCIA!$E$15),"Error de calculo",IF(VALUE(TRIM(MID(ASISTENCIA!A89,3,FIND("/",ASISTENCIA!A89)-3)))/ASISTENCIA!$E$15&lt;0.8,"Abandona","NO abandona")))</f>
        <v> </v>
      </c>
      <c r="E139" s="43"/>
      <c r="F139" s="43"/>
      <c r="G139" s="70">
        <f t="shared" si="1"/>
      </c>
    </row>
    <row r="140" spans="3:7" ht="12">
      <c r="C140" s="70">
        <v>99</v>
      </c>
      <c r="D140" s="71" t="str">
        <f>IF(ASISTENCIA!A90=""," ",IF(ISERROR(VALUE(TRIM(MID(ASISTENCIA!A90,3,FIND("/",ASISTENCIA!A90)-3)))/ASISTENCIA!$E$15),"Error de calculo",IF(VALUE(TRIM(MID(ASISTENCIA!A90,3,FIND("/",ASISTENCIA!A90)-3)))/ASISTENCIA!$E$15&lt;0.8,"Abandona","NO abandona")))</f>
        <v> </v>
      </c>
      <c r="E140" s="43"/>
      <c r="F140" s="43"/>
      <c r="G140" s="70">
        <f t="shared" si="1"/>
      </c>
    </row>
    <row r="141" spans="3:7" ht="12">
      <c r="C141" s="70">
        <v>100</v>
      </c>
      <c r="D141" s="71" t="str">
        <f>IF(ASISTENCIA!A91=""," ",IF(ISERROR(VALUE(TRIM(MID(ASISTENCIA!A91,3,FIND("/",ASISTENCIA!A91)-3)))/ASISTENCIA!$E$15),"Error de calculo",IF(VALUE(TRIM(MID(ASISTENCIA!A91,3,FIND("/",ASISTENCIA!A91)-3)))/ASISTENCIA!$E$15&lt;0.8,"Abandona","NO abandona")))</f>
        <v> </v>
      </c>
      <c r="E141" s="43"/>
      <c r="F141" s="43"/>
      <c r="G141" s="70">
        <f t="shared" si="1"/>
      </c>
    </row>
    <row r="142" spans="3:7" ht="12">
      <c r="C142" s="70">
        <v>101</v>
      </c>
      <c r="D142" s="71" t="str">
        <f>IF(ASISTENCIA!A92=""," ",IF(ISERROR(VALUE(TRIM(MID(ASISTENCIA!A92,3,FIND("/",ASISTENCIA!A92)-3)))/ASISTENCIA!$E$15),"Error de calculo",IF(VALUE(TRIM(MID(ASISTENCIA!A92,3,FIND("/",ASISTENCIA!A92)-3)))/ASISTENCIA!$E$15&lt;0.8,"Abandona","NO abandona")))</f>
        <v> </v>
      </c>
      <c r="E142" s="43"/>
      <c r="F142" s="43"/>
      <c r="G142" s="70">
        <f t="shared" si="1"/>
      </c>
    </row>
    <row r="143" spans="3:7" ht="12">
      <c r="C143" s="70">
        <v>102</v>
      </c>
      <c r="D143" s="71" t="str">
        <f>IF(ASISTENCIA!A93=""," ",IF(ISERROR(VALUE(TRIM(MID(ASISTENCIA!A93,3,FIND("/",ASISTENCIA!A93)-3)))/ASISTENCIA!$E$15),"Error de calculo",IF(VALUE(TRIM(MID(ASISTENCIA!A93,3,FIND("/",ASISTENCIA!A93)-3)))/ASISTENCIA!$E$15&lt;0.8,"Abandona","NO abandona")))</f>
        <v> </v>
      </c>
      <c r="E143" s="43"/>
      <c r="F143" s="43"/>
      <c r="G143" s="70">
        <f t="shared" si="1"/>
      </c>
    </row>
    <row r="144" spans="3:7" ht="12">
      <c r="C144" s="70">
        <v>103</v>
      </c>
      <c r="D144" s="71" t="str">
        <f>IF(ASISTENCIA!A94=""," ",IF(ISERROR(VALUE(TRIM(MID(ASISTENCIA!A94,3,FIND("/",ASISTENCIA!A94)-3)))/ASISTENCIA!$E$15),"Error de calculo",IF(VALUE(TRIM(MID(ASISTENCIA!A94,3,FIND("/",ASISTENCIA!A94)-3)))/ASISTENCIA!$E$15&lt;0.8,"Abandona","NO abandona")))</f>
        <v> </v>
      </c>
      <c r="E144" s="43"/>
      <c r="F144" s="43"/>
      <c r="G144" s="70">
        <f t="shared" si="1"/>
      </c>
    </row>
    <row r="145" spans="3:7" ht="12">
      <c r="C145" s="70">
        <v>104</v>
      </c>
      <c r="D145" s="71" t="str">
        <f>IF(ASISTENCIA!A95=""," ",IF(ISERROR(VALUE(TRIM(MID(ASISTENCIA!A95,3,FIND("/",ASISTENCIA!A95)-3)))/ASISTENCIA!$E$15),"Error de calculo",IF(VALUE(TRIM(MID(ASISTENCIA!A95,3,FIND("/",ASISTENCIA!A95)-3)))/ASISTENCIA!$E$15&lt;0.8,"Abandona","NO abandona")))</f>
        <v> </v>
      </c>
      <c r="E145" s="43"/>
      <c r="F145" s="43"/>
      <c r="G145" s="70">
        <f t="shared" si="1"/>
      </c>
    </row>
    <row r="146" spans="3:7" ht="12">
      <c r="C146" s="70">
        <v>105</v>
      </c>
      <c r="D146" s="71" t="str">
        <f>IF(ASISTENCIA!A96=""," ",IF(ISERROR(VALUE(TRIM(MID(ASISTENCIA!A96,3,FIND("/",ASISTENCIA!A96)-3)))/ASISTENCIA!$E$15),"Error de calculo",IF(VALUE(TRIM(MID(ASISTENCIA!A96,3,FIND("/",ASISTENCIA!A96)-3)))/ASISTENCIA!$E$15&lt;0.8,"Abandona","NO abandona")))</f>
        <v> </v>
      </c>
      <c r="E146" s="43"/>
      <c r="F146" s="43"/>
      <c r="G146" s="70">
        <f t="shared" si="1"/>
      </c>
    </row>
    <row r="147" spans="3:7" ht="12">
      <c r="C147" s="70">
        <v>106</v>
      </c>
      <c r="D147" s="71" t="str">
        <f>IF(ASISTENCIA!A97=""," ",IF(ISERROR(VALUE(TRIM(MID(ASISTENCIA!A97,3,FIND("/",ASISTENCIA!A97)-3)))/ASISTENCIA!$E$15),"Error de calculo",IF(VALUE(TRIM(MID(ASISTENCIA!A97,3,FIND("/",ASISTENCIA!A97)-3)))/ASISTENCIA!$E$15&lt;0.8,"Abandona","NO abandona")))</f>
        <v> </v>
      </c>
      <c r="E147" s="43"/>
      <c r="F147" s="43"/>
      <c r="G147" s="70">
        <f t="shared" si="1"/>
      </c>
    </row>
    <row r="148" spans="3:7" ht="12">
      <c r="C148" s="70">
        <v>107</v>
      </c>
      <c r="D148" s="71" t="str">
        <f>IF(ASISTENCIA!A98=""," ",IF(ISERROR(VALUE(TRIM(MID(ASISTENCIA!A98,3,FIND("/",ASISTENCIA!A98)-3)))/ASISTENCIA!$E$15),"Error de calculo",IF(VALUE(TRIM(MID(ASISTENCIA!A98,3,FIND("/",ASISTENCIA!A98)-3)))/ASISTENCIA!$E$15&lt;0.8,"Abandona","NO abandona")))</f>
        <v> </v>
      </c>
      <c r="E148" s="43"/>
      <c r="F148" s="43"/>
      <c r="G148" s="70">
        <f t="shared" si="1"/>
      </c>
    </row>
    <row r="149" spans="3:7" ht="12">
      <c r="C149" s="70">
        <v>108</v>
      </c>
      <c r="D149" s="71" t="str">
        <f>IF(ASISTENCIA!A99=""," ",IF(ISERROR(VALUE(TRIM(MID(ASISTENCIA!A99,3,FIND("/",ASISTENCIA!A99)-3)))/ASISTENCIA!$E$15),"Error de calculo",IF(VALUE(TRIM(MID(ASISTENCIA!A99,3,FIND("/",ASISTENCIA!A99)-3)))/ASISTENCIA!$E$15&lt;0.8,"Abandona","NO abandona")))</f>
        <v> </v>
      </c>
      <c r="E149" s="43"/>
      <c r="F149" s="43"/>
      <c r="G149" s="70">
        <f t="shared" si="1"/>
      </c>
    </row>
    <row r="150" spans="3:7" ht="12">
      <c r="C150" s="70">
        <v>109</v>
      </c>
      <c r="D150" s="71" t="str">
        <f>IF(ASISTENCIA!A100=""," ",IF(ISERROR(VALUE(TRIM(MID(ASISTENCIA!A100,3,FIND("/",ASISTENCIA!A100)-3)))/ASISTENCIA!$E$15),"Error de calculo",IF(VALUE(TRIM(MID(ASISTENCIA!A100,3,FIND("/",ASISTENCIA!A100)-3)))/ASISTENCIA!$E$15&lt;0.8,"Abandona","NO abandona")))</f>
        <v> </v>
      </c>
      <c r="E150" s="43"/>
      <c r="F150" s="43"/>
      <c r="G150" s="70">
        <f t="shared" si="1"/>
      </c>
    </row>
    <row r="151" spans="3:7" ht="12">
      <c r="C151" s="70">
        <v>110</v>
      </c>
      <c r="D151" s="71" t="str">
        <f>IF(ASISTENCIA!A101=""," ",IF(ISERROR(VALUE(TRIM(MID(ASISTENCIA!A101,3,FIND("/",ASISTENCIA!A101)-3)))/ASISTENCIA!$E$15),"Error de calculo",IF(VALUE(TRIM(MID(ASISTENCIA!A101,3,FIND("/",ASISTENCIA!A101)-3)))/ASISTENCIA!$E$15&lt;0.8,"Abandona","NO abandona")))</f>
        <v> </v>
      </c>
      <c r="E151" s="43"/>
      <c r="F151" s="43"/>
      <c r="G151" s="70">
        <f t="shared" si="1"/>
      </c>
    </row>
    <row r="152" spans="3:7" ht="12">
      <c r="C152" s="70">
        <v>111</v>
      </c>
      <c r="D152" s="71" t="str">
        <f>IF(ASISTENCIA!A102=""," ",IF(ISERROR(VALUE(TRIM(MID(ASISTENCIA!A102,3,FIND("/",ASISTENCIA!A102)-3)))/ASISTENCIA!$E$15),"Error de calculo",IF(VALUE(TRIM(MID(ASISTENCIA!A102,3,FIND("/",ASISTENCIA!A102)-3)))/ASISTENCIA!$E$15&lt;0.8,"Abandona","NO abandona")))</f>
        <v> </v>
      </c>
      <c r="E152" s="43"/>
      <c r="F152" s="43"/>
      <c r="G152" s="70">
        <f t="shared" si="1"/>
      </c>
    </row>
    <row r="153" spans="3:7" ht="12">
      <c r="C153" s="70">
        <v>112</v>
      </c>
      <c r="D153" s="71" t="str">
        <f>IF(ASISTENCIA!A103=""," ",IF(ISERROR(VALUE(TRIM(MID(ASISTENCIA!A103,3,FIND("/",ASISTENCIA!A103)-3)))/ASISTENCIA!$E$15),"Error de calculo",IF(VALUE(TRIM(MID(ASISTENCIA!A103,3,FIND("/",ASISTENCIA!A103)-3)))/ASISTENCIA!$E$15&lt;0.8,"Abandona","NO abandona")))</f>
        <v> </v>
      </c>
      <c r="E153" s="43"/>
      <c r="F153" s="43"/>
      <c r="G153" s="70">
        <f t="shared" si="1"/>
      </c>
    </row>
    <row r="154" spans="3:7" ht="12">
      <c r="C154" s="70">
        <v>113</v>
      </c>
      <c r="D154" s="71" t="str">
        <f>IF(ASISTENCIA!A104=""," ",IF(ISERROR(VALUE(TRIM(MID(ASISTENCIA!A104,3,FIND("/",ASISTENCIA!A104)-3)))/ASISTENCIA!$E$15),"Error de calculo",IF(VALUE(TRIM(MID(ASISTENCIA!A104,3,FIND("/",ASISTENCIA!A104)-3)))/ASISTENCIA!$E$15&lt;0.8,"Abandona","NO abandona")))</f>
        <v> </v>
      </c>
      <c r="E154" s="43"/>
      <c r="F154" s="43"/>
      <c r="G154" s="70">
        <f t="shared" si="1"/>
      </c>
    </row>
    <row r="155" spans="3:7" ht="12">
      <c r="C155" s="70">
        <v>114</v>
      </c>
      <c r="D155" s="71" t="str">
        <f>IF(ASISTENCIA!A105=""," ",IF(ISERROR(VALUE(TRIM(MID(ASISTENCIA!A105,3,FIND("/",ASISTENCIA!A105)-3)))/ASISTENCIA!$E$15),"Error de calculo",IF(VALUE(TRIM(MID(ASISTENCIA!A105,3,FIND("/",ASISTENCIA!A105)-3)))/ASISTENCIA!$E$15&lt;0.8,"Abandona","NO abandona")))</f>
        <v> </v>
      </c>
      <c r="E155" s="43"/>
      <c r="F155" s="43"/>
      <c r="G155" s="70">
        <f t="shared" si="1"/>
      </c>
    </row>
    <row r="156" spans="3:7" ht="12">
      <c r="C156" s="70">
        <v>115</v>
      </c>
      <c r="D156" s="71" t="str">
        <f>IF(ASISTENCIA!A106=""," ",IF(ISERROR(VALUE(TRIM(MID(ASISTENCIA!A106,3,FIND("/",ASISTENCIA!A106)-3)))/ASISTENCIA!$E$15),"Error de calculo",IF(VALUE(TRIM(MID(ASISTENCIA!A106,3,FIND("/",ASISTENCIA!A106)-3)))/ASISTENCIA!$E$15&lt;0.8,"Abandona","NO abandona")))</f>
        <v> </v>
      </c>
      <c r="E156" s="43"/>
      <c r="F156" s="43"/>
      <c r="G156" s="70">
        <f t="shared" si="1"/>
      </c>
    </row>
    <row r="157" spans="3:7" ht="12">
      <c r="C157" s="70">
        <v>116</v>
      </c>
      <c r="D157" s="71" t="str">
        <f>IF(ASISTENCIA!A107=""," ",IF(ISERROR(VALUE(TRIM(MID(ASISTENCIA!A107,3,FIND("/",ASISTENCIA!A107)-3)))/ASISTENCIA!$E$15),"Error de calculo",IF(VALUE(TRIM(MID(ASISTENCIA!A107,3,FIND("/",ASISTENCIA!A107)-3)))/ASISTENCIA!$E$15&lt;0.8,"Abandona","NO abandona")))</f>
        <v> </v>
      </c>
      <c r="E157" s="43"/>
      <c r="F157" s="43"/>
      <c r="G157" s="70">
        <f t="shared" si="1"/>
      </c>
    </row>
    <row r="158" spans="3:7" ht="12">
      <c r="C158" s="70">
        <v>117</v>
      </c>
      <c r="D158" s="71" t="str">
        <f>IF(ASISTENCIA!A108=""," ",IF(ISERROR(VALUE(TRIM(MID(ASISTENCIA!A108,3,FIND("/",ASISTENCIA!A108)-3)))/ASISTENCIA!$E$15),"Error de calculo",IF(VALUE(TRIM(MID(ASISTENCIA!A108,3,FIND("/",ASISTENCIA!A108)-3)))/ASISTENCIA!$E$15&lt;0.8,"Abandona","NO abandona")))</f>
        <v> </v>
      </c>
      <c r="E158" s="43"/>
      <c r="F158" s="43"/>
      <c r="G158" s="70">
        <f t="shared" si="1"/>
      </c>
    </row>
    <row r="159" spans="3:7" ht="12">
      <c r="C159" s="70">
        <v>118</v>
      </c>
      <c r="D159" s="71" t="str">
        <f>IF(ASISTENCIA!A109=""," ",IF(ISERROR(VALUE(TRIM(MID(ASISTENCIA!A109,3,FIND("/",ASISTENCIA!A109)-3)))/ASISTENCIA!$E$15),"Error de calculo",IF(VALUE(TRIM(MID(ASISTENCIA!A109,3,FIND("/",ASISTENCIA!A109)-3)))/ASISTENCIA!$E$15&lt;0.8,"Abandona","NO abandona")))</f>
        <v> </v>
      </c>
      <c r="E159" s="43"/>
      <c r="F159" s="43"/>
      <c r="G159" s="70">
        <f t="shared" si="1"/>
      </c>
    </row>
    <row r="160" spans="3:7" ht="12">
      <c r="C160" s="70">
        <v>119</v>
      </c>
      <c r="D160" s="71" t="str">
        <f>IF(ASISTENCIA!A110=""," ",IF(ISERROR(VALUE(TRIM(MID(ASISTENCIA!A110,3,FIND("/",ASISTENCIA!A110)-3)))/ASISTENCIA!$E$15),"Error de calculo",IF(VALUE(TRIM(MID(ASISTENCIA!A110,3,FIND("/",ASISTENCIA!A110)-3)))/ASISTENCIA!$E$15&lt;0.8,"Abandona","NO abandona")))</f>
        <v> </v>
      </c>
      <c r="E160" s="43"/>
      <c r="F160" s="43"/>
      <c r="G160" s="70">
        <f t="shared" si="1"/>
      </c>
    </row>
    <row r="161" spans="3:7" ht="12">
      <c r="C161" s="70">
        <v>120</v>
      </c>
      <c r="D161" s="71" t="str">
        <f>IF(ASISTENCIA!A111=""," ",IF(ISERROR(VALUE(TRIM(MID(ASISTENCIA!A111,3,FIND("/",ASISTENCIA!A111)-3)))/ASISTENCIA!$E$15),"Error de calculo",IF(VALUE(TRIM(MID(ASISTENCIA!A111,3,FIND("/",ASISTENCIA!A111)-3)))/ASISTENCIA!$E$15&lt;0.8,"Abandona","NO abandona")))</f>
        <v> </v>
      </c>
      <c r="E161" s="43"/>
      <c r="F161" s="43"/>
      <c r="G161" s="70">
        <f t="shared" si="1"/>
      </c>
    </row>
    <row r="162" spans="3:7" ht="12">
      <c r="C162" s="70">
        <v>121</v>
      </c>
      <c r="D162" s="71" t="str">
        <f>IF(ASISTENCIA!A112=""," ",IF(ISERROR(VALUE(TRIM(MID(ASISTENCIA!A112,3,FIND("/",ASISTENCIA!A112)-3)))/ASISTENCIA!$E$15),"Error de calculo",IF(VALUE(TRIM(MID(ASISTENCIA!A112,3,FIND("/",ASISTENCIA!A112)-3)))/ASISTENCIA!$E$15&lt;0.8,"Abandona","NO abandona")))</f>
        <v> </v>
      </c>
      <c r="E162" s="43"/>
      <c r="F162" s="43"/>
      <c r="G162" s="70">
        <f t="shared" si="1"/>
      </c>
    </row>
    <row r="163" spans="3:7" ht="12">
      <c r="C163" s="70">
        <v>122</v>
      </c>
      <c r="D163" s="71" t="str">
        <f>IF(ASISTENCIA!A113=""," ",IF(ISERROR(VALUE(TRIM(MID(ASISTENCIA!A113,3,FIND("/",ASISTENCIA!A113)-3)))/ASISTENCIA!$E$15),"Error de calculo",IF(VALUE(TRIM(MID(ASISTENCIA!A113,3,FIND("/",ASISTENCIA!A113)-3)))/ASISTENCIA!$E$15&lt;0.8,"Abandona","NO abandona")))</f>
        <v> </v>
      </c>
      <c r="E163" s="43"/>
      <c r="F163" s="43"/>
      <c r="G163" s="70">
        <f t="shared" si="1"/>
      </c>
    </row>
    <row r="164" spans="3:7" ht="12">
      <c r="C164" s="70">
        <v>123</v>
      </c>
      <c r="D164" s="71" t="str">
        <f>IF(ASISTENCIA!A114=""," ",IF(ISERROR(VALUE(TRIM(MID(ASISTENCIA!A114,3,FIND("/",ASISTENCIA!A114)-3)))/ASISTENCIA!$E$15),"Error de calculo",IF(VALUE(TRIM(MID(ASISTENCIA!A114,3,FIND("/",ASISTENCIA!A114)-3)))/ASISTENCIA!$E$15&lt;0.8,"Abandona","NO abandona")))</f>
        <v> </v>
      </c>
      <c r="E164" s="43"/>
      <c r="F164" s="43"/>
      <c r="G164" s="70">
        <f t="shared" si="1"/>
      </c>
    </row>
    <row r="165" spans="3:7" ht="12">
      <c r="C165" s="70">
        <v>124</v>
      </c>
      <c r="D165" s="71" t="str">
        <f>IF(ASISTENCIA!A115=""," ",IF(ISERROR(VALUE(TRIM(MID(ASISTENCIA!A115,3,FIND("/",ASISTENCIA!A115)-3)))/ASISTENCIA!$E$15),"Error de calculo",IF(VALUE(TRIM(MID(ASISTENCIA!A115,3,FIND("/",ASISTENCIA!A115)-3)))/ASISTENCIA!$E$15&lt;0.8,"Abandona","NO abandona")))</f>
        <v> </v>
      </c>
      <c r="E165" s="43"/>
      <c r="F165" s="43"/>
      <c r="G165" s="70">
        <f t="shared" si="1"/>
      </c>
    </row>
    <row r="166" spans="3:7" ht="12">
      <c r="C166" s="70">
        <v>125</v>
      </c>
      <c r="D166" s="71" t="str">
        <f>IF(ASISTENCIA!A116=""," ",IF(ISERROR(VALUE(TRIM(MID(ASISTENCIA!A116,3,FIND("/",ASISTENCIA!A116)-3)))/ASISTENCIA!$E$15),"Error de calculo",IF(VALUE(TRIM(MID(ASISTENCIA!A116,3,FIND("/",ASISTENCIA!A116)-3)))/ASISTENCIA!$E$15&lt;0.8,"Abandona","NO abandona")))</f>
        <v> </v>
      </c>
      <c r="E166" s="43"/>
      <c r="F166" s="43"/>
      <c r="G166" s="70">
        <f t="shared" si="1"/>
      </c>
    </row>
    <row r="167" spans="3:7" ht="12">
      <c r="C167" s="70">
        <v>126</v>
      </c>
      <c r="D167" s="71" t="str">
        <f>IF(ASISTENCIA!A117=""," ",IF(ISERROR(VALUE(TRIM(MID(ASISTENCIA!A117,3,FIND("/",ASISTENCIA!A117)-3)))/ASISTENCIA!$E$15),"Error de calculo",IF(VALUE(TRIM(MID(ASISTENCIA!A117,3,FIND("/",ASISTENCIA!A117)-3)))/ASISTENCIA!$E$15&lt;0.8,"Abandona","NO abandona")))</f>
        <v> </v>
      </c>
      <c r="E167" s="43"/>
      <c r="F167" s="43"/>
      <c r="G167" s="70">
        <f t="shared" si="1"/>
      </c>
    </row>
    <row r="168" spans="3:7" ht="12">
      <c r="C168" s="70">
        <v>127</v>
      </c>
      <c r="D168" s="71" t="str">
        <f>IF(ASISTENCIA!A118=""," ",IF(ISERROR(VALUE(TRIM(MID(ASISTENCIA!A118,3,FIND("/",ASISTENCIA!A118)-3)))/ASISTENCIA!$E$15),"Error de calculo",IF(VALUE(TRIM(MID(ASISTENCIA!A118,3,FIND("/",ASISTENCIA!A118)-3)))/ASISTENCIA!$E$15&lt;0.8,"Abandona","NO abandona")))</f>
        <v> </v>
      </c>
      <c r="E168" s="43"/>
      <c r="F168" s="43"/>
      <c r="G168" s="70">
        <f t="shared" si="1"/>
      </c>
    </row>
    <row r="169" spans="3:7" ht="12">
      <c r="C169" s="70">
        <v>128</v>
      </c>
      <c r="D169" s="71" t="str">
        <f>IF(ASISTENCIA!A119=""," ",IF(ISERROR(VALUE(TRIM(MID(ASISTENCIA!A119,3,FIND("/",ASISTENCIA!A119)-3)))/ASISTENCIA!$E$15),"Error de calculo",IF(VALUE(TRIM(MID(ASISTENCIA!A119,3,FIND("/",ASISTENCIA!A119)-3)))/ASISTENCIA!$E$15&lt;0.8,"Abandona","NO abandona")))</f>
        <v> </v>
      </c>
      <c r="E169" s="43"/>
      <c r="F169" s="43"/>
      <c r="G169" s="70">
        <f t="shared" si="1"/>
      </c>
    </row>
    <row r="170" spans="3:7" ht="12">
      <c r="C170" s="70">
        <v>129</v>
      </c>
      <c r="D170" s="71" t="str">
        <f>IF(ASISTENCIA!A120=""," ",IF(ISERROR(VALUE(TRIM(MID(ASISTENCIA!A120,3,FIND("/",ASISTENCIA!A120)-3)))/ASISTENCIA!$E$15),"Error de calculo",IF(VALUE(TRIM(MID(ASISTENCIA!A120,3,FIND("/",ASISTENCIA!A120)-3)))/ASISTENCIA!$E$15&lt;0.8,"Abandona","NO abandona")))</f>
        <v> </v>
      </c>
      <c r="E170" s="43"/>
      <c r="F170" s="43"/>
      <c r="G170" s="70">
        <f t="shared" si="1"/>
      </c>
    </row>
    <row r="171" spans="3:7" ht="12">
      <c r="C171" s="70">
        <v>130</v>
      </c>
      <c r="D171" s="71" t="str">
        <f>IF(ASISTENCIA!A121=""," ",IF(ISERROR(VALUE(TRIM(MID(ASISTENCIA!A121,3,FIND("/",ASISTENCIA!A121)-3)))/ASISTENCIA!$E$15),"Error de calculo",IF(VALUE(TRIM(MID(ASISTENCIA!A121,3,FIND("/",ASISTENCIA!A121)-3)))/ASISTENCIA!$E$15&lt;0.8,"Abandona","NO abandona")))</f>
        <v> </v>
      </c>
      <c r="E171" s="43"/>
      <c r="F171" s="43"/>
      <c r="G171" s="70">
        <f t="shared" si="1"/>
      </c>
    </row>
    <row r="172" spans="3:7" ht="12">
      <c r="C172" s="70">
        <v>131</v>
      </c>
      <c r="D172" s="71" t="str">
        <f>IF(ASISTENCIA!A122=""," ",IF(ISERROR(VALUE(TRIM(MID(ASISTENCIA!A122,3,FIND("/",ASISTENCIA!A122)-3)))/ASISTENCIA!$E$15),"Error de calculo",IF(VALUE(TRIM(MID(ASISTENCIA!A122,3,FIND("/",ASISTENCIA!A122)-3)))/ASISTENCIA!$E$15&lt;0.8,"Abandona","NO abandona")))</f>
        <v> </v>
      </c>
      <c r="E172" s="43"/>
      <c r="F172" s="43"/>
      <c r="G172" s="70">
        <f t="shared" si="1"/>
      </c>
    </row>
    <row r="173" spans="3:7" ht="12">
      <c r="C173" s="70">
        <v>132</v>
      </c>
      <c r="D173" s="71" t="str">
        <f>IF(ASISTENCIA!A123=""," ",IF(ISERROR(VALUE(TRIM(MID(ASISTENCIA!A123,3,FIND("/",ASISTENCIA!A123)-3)))/ASISTENCIA!$E$15),"Error de calculo",IF(VALUE(TRIM(MID(ASISTENCIA!A123,3,FIND("/",ASISTENCIA!A123)-3)))/ASISTENCIA!$E$15&lt;0.8,"Abandona","NO abandona")))</f>
        <v> </v>
      </c>
      <c r="E173" s="43"/>
      <c r="F173" s="43"/>
      <c r="G173" s="70">
        <f t="shared" si="1"/>
      </c>
    </row>
    <row r="174" spans="3:7" ht="12">
      <c r="C174" s="70">
        <v>133</v>
      </c>
      <c r="D174" s="71" t="str">
        <f>IF(ASISTENCIA!A124=""," ",IF(ISERROR(VALUE(TRIM(MID(ASISTENCIA!A124,3,FIND("/",ASISTENCIA!A124)-3)))/ASISTENCIA!$E$15),"Error de calculo",IF(VALUE(TRIM(MID(ASISTENCIA!A124,3,FIND("/",ASISTENCIA!A124)-3)))/ASISTENCIA!$E$15&lt;0.8,"Abandona","NO abandona")))</f>
        <v> </v>
      </c>
      <c r="E174" s="43"/>
      <c r="F174" s="43"/>
      <c r="G174" s="70">
        <f t="shared" si="1"/>
      </c>
    </row>
    <row r="175" spans="3:7" ht="12">
      <c r="C175" s="70">
        <v>134</v>
      </c>
      <c r="D175" s="71" t="str">
        <f>IF(ASISTENCIA!A125=""," ",IF(ISERROR(VALUE(TRIM(MID(ASISTENCIA!A125,3,FIND("/",ASISTENCIA!A125)-3)))/ASISTENCIA!$E$15),"Error de calculo",IF(VALUE(TRIM(MID(ASISTENCIA!A125,3,FIND("/",ASISTENCIA!A125)-3)))/ASISTENCIA!$E$15&lt;0.8,"Abandona","NO abandona")))</f>
        <v> </v>
      </c>
      <c r="E175" s="43"/>
      <c r="F175" s="43"/>
      <c r="G175" s="70">
        <f t="shared" si="1"/>
      </c>
    </row>
    <row r="176" spans="3:7" ht="12">
      <c r="C176" s="70">
        <v>135</v>
      </c>
      <c r="D176" s="71" t="str">
        <f>IF(ASISTENCIA!A126=""," ",IF(ISERROR(VALUE(TRIM(MID(ASISTENCIA!A126,3,FIND("/",ASISTENCIA!A126)-3)))/ASISTENCIA!$E$15),"Error de calculo",IF(VALUE(TRIM(MID(ASISTENCIA!A126,3,FIND("/",ASISTENCIA!A126)-3)))/ASISTENCIA!$E$15&lt;0.8,"Abandona","NO abandona")))</f>
        <v> </v>
      </c>
      <c r="E176" s="43"/>
      <c r="F176" s="43"/>
      <c r="G176" s="70">
        <f t="shared" si="1"/>
      </c>
    </row>
    <row r="177" spans="3:7" ht="12">
      <c r="C177" s="70">
        <v>136</v>
      </c>
      <c r="D177" s="71" t="str">
        <f>IF(ASISTENCIA!A127=""," ",IF(ISERROR(VALUE(TRIM(MID(ASISTENCIA!A127,3,FIND("/",ASISTENCIA!A127)-3)))/ASISTENCIA!$E$15),"Error de calculo",IF(VALUE(TRIM(MID(ASISTENCIA!A127,3,FIND("/",ASISTENCIA!A127)-3)))/ASISTENCIA!$E$15&lt;0.8,"Abandona","NO abandona")))</f>
        <v> </v>
      </c>
      <c r="E177" s="43"/>
      <c r="F177" s="43"/>
      <c r="G177" s="70">
        <f t="shared" si="1"/>
      </c>
    </row>
    <row r="178" spans="3:7" ht="12">
      <c r="C178" s="70">
        <v>137</v>
      </c>
      <c r="D178" s="71" t="str">
        <f>IF(ASISTENCIA!A128=""," ",IF(ISERROR(VALUE(TRIM(MID(ASISTENCIA!A128,3,FIND("/",ASISTENCIA!A128)-3)))/ASISTENCIA!$E$15),"Error de calculo",IF(VALUE(TRIM(MID(ASISTENCIA!A128,3,FIND("/",ASISTENCIA!A128)-3)))/ASISTENCIA!$E$15&lt;0.8,"Abandona","NO abandona")))</f>
        <v> </v>
      </c>
      <c r="E178" s="43"/>
      <c r="F178" s="43"/>
      <c r="G178" s="70">
        <f t="shared" si="1"/>
      </c>
    </row>
    <row r="179" spans="3:7" ht="12">
      <c r="C179" s="70">
        <v>138</v>
      </c>
      <c r="D179" s="71" t="str">
        <f>IF(ASISTENCIA!A129=""," ",IF(ISERROR(VALUE(TRIM(MID(ASISTENCIA!A129,3,FIND("/",ASISTENCIA!A129)-3)))/ASISTENCIA!$E$15),"Error de calculo",IF(VALUE(TRIM(MID(ASISTENCIA!A129,3,FIND("/",ASISTENCIA!A129)-3)))/ASISTENCIA!$E$15&lt;0.8,"Abandona","NO abandona")))</f>
        <v> </v>
      </c>
      <c r="E179" s="43"/>
      <c r="F179" s="43"/>
      <c r="G179" s="70">
        <f t="shared" si="1"/>
      </c>
    </row>
    <row r="180" spans="3:7" ht="12">
      <c r="C180" s="70">
        <v>139</v>
      </c>
      <c r="D180" s="71" t="str">
        <f>IF(ASISTENCIA!A130=""," ",IF(ISERROR(VALUE(TRIM(MID(ASISTENCIA!A130,3,FIND("/",ASISTENCIA!A130)-3)))/ASISTENCIA!$E$15),"Error de calculo",IF(VALUE(TRIM(MID(ASISTENCIA!A130,3,FIND("/",ASISTENCIA!A130)-3)))/ASISTENCIA!$E$15&lt;0.8,"Abandona","NO abandona")))</f>
        <v> </v>
      </c>
      <c r="E180" s="43"/>
      <c r="F180" s="43"/>
      <c r="G180" s="70">
        <f t="shared" si="1"/>
      </c>
    </row>
    <row r="181" spans="3:7" ht="12">
      <c r="C181" s="70">
        <v>140</v>
      </c>
      <c r="D181" s="71" t="str">
        <f>IF(ASISTENCIA!A131=""," ",IF(ISERROR(VALUE(TRIM(MID(ASISTENCIA!A131,3,FIND("/",ASISTENCIA!A131)-3)))/ASISTENCIA!$E$15),"Error de calculo",IF(VALUE(TRIM(MID(ASISTENCIA!A131,3,FIND("/",ASISTENCIA!A131)-3)))/ASISTENCIA!$E$15&lt;0.8,"Abandona","NO abandona")))</f>
        <v> </v>
      </c>
      <c r="E181" s="43"/>
      <c r="F181" s="43"/>
      <c r="G181" s="70">
        <f t="shared" si="1"/>
      </c>
    </row>
    <row r="182" spans="3:7" ht="12">
      <c r="C182" s="70">
        <v>141</v>
      </c>
      <c r="D182" s="71" t="str">
        <f>IF(ASISTENCIA!A132=""," ",IF(ISERROR(VALUE(TRIM(MID(ASISTENCIA!A132,3,FIND("/",ASISTENCIA!A132)-3)))/ASISTENCIA!$E$15),"Error de calculo",IF(VALUE(TRIM(MID(ASISTENCIA!A132,3,FIND("/",ASISTENCIA!A132)-3)))/ASISTENCIA!$E$15&lt;0.8,"Abandona","NO abandona")))</f>
        <v> </v>
      </c>
      <c r="E182" s="43"/>
      <c r="F182" s="43"/>
      <c r="G182" s="70">
        <f t="shared" si="1"/>
      </c>
    </row>
    <row r="183" spans="3:7" ht="12">
      <c r="C183" s="70">
        <v>142</v>
      </c>
      <c r="D183" s="71" t="str">
        <f>IF(ASISTENCIA!A133=""," ",IF(ISERROR(VALUE(TRIM(MID(ASISTENCIA!A133,3,FIND("/",ASISTENCIA!A133)-3)))/ASISTENCIA!$E$15),"Error de calculo",IF(VALUE(TRIM(MID(ASISTENCIA!A133,3,FIND("/",ASISTENCIA!A133)-3)))/ASISTENCIA!$E$15&lt;0.8,"Abandona","NO abandona")))</f>
        <v> </v>
      </c>
      <c r="E183" s="43"/>
      <c r="F183" s="43"/>
      <c r="G183" s="70">
        <f t="shared" si="1"/>
      </c>
    </row>
    <row r="184" spans="3:7" ht="12">
      <c r="C184" s="70">
        <v>143</v>
      </c>
      <c r="D184" s="71" t="str">
        <f>IF(ASISTENCIA!A134=""," ",IF(ISERROR(VALUE(TRIM(MID(ASISTENCIA!A134,3,FIND("/",ASISTENCIA!A134)-3)))/ASISTENCIA!$E$15),"Error de calculo",IF(VALUE(TRIM(MID(ASISTENCIA!A134,3,FIND("/",ASISTENCIA!A134)-3)))/ASISTENCIA!$E$15&lt;0.8,"Abandona","NO abandona")))</f>
        <v> </v>
      </c>
      <c r="E184" s="43"/>
      <c r="F184" s="43"/>
      <c r="G184" s="70">
        <f t="shared" si="1"/>
      </c>
    </row>
    <row r="185" spans="3:7" ht="12">
      <c r="C185" s="70">
        <v>144</v>
      </c>
      <c r="D185" s="71" t="str">
        <f>IF(ASISTENCIA!A135=""," ",IF(ISERROR(VALUE(TRIM(MID(ASISTENCIA!A135,3,FIND("/",ASISTENCIA!A135)-3)))/ASISTENCIA!$E$15),"Error de calculo",IF(VALUE(TRIM(MID(ASISTENCIA!A135,3,FIND("/",ASISTENCIA!A135)-3)))/ASISTENCIA!$E$15&lt;0.8,"Abandona","NO abandona")))</f>
        <v> </v>
      </c>
      <c r="E185" s="43"/>
      <c r="F185" s="43"/>
      <c r="G185" s="70">
        <f t="shared" si="1"/>
      </c>
    </row>
    <row r="186" spans="3:7" ht="12">
      <c r="C186" s="70">
        <v>145</v>
      </c>
      <c r="D186" s="71" t="str">
        <f>IF(ASISTENCIA!A136=""," ",IF(ISERROR(VALUE(TRIM(MID(ASISTENCIA!A136,3,FIND("/",ASISTENCIA!A136)-3)))/ASISTENCIA!$E$15),"Error de calculo",IF(VALUE(TRIM(MID(ASISTENCIA!A136,3,FIND("/",ASISTENCIA!A136)-3)))/ASISTENCIA!$E$15&lt;0.8,"Abandona","NO abandona")))</f>
        <v> </v>
      </c>
      <c r="E186" s="43"/>
      <c r="F186" s="43"/>
      <c r="G186" s="70">
        <f t="shared" si="1"/>
      </c>
    </row>
    <row r="187" spans="3:7" ht="12">
      <c r="C187" s="70">
        <v>146</v>
      </c>
      <c r="D187" s="71" t="str">
        <f>IF(ASISTENCIA!A137=""," ",IF(ISERROR(VALUE(TRIM(MID(ASISTENCIA!A137,3,FIND("/",ASISTENCIA!A137)-3)))/ASISTENCIA!$E$15),"Error de calculo",IF(VALUE(TRIM(MID(ASISTENCIA!A137,3,FIND("/",ASISTENCIA!A137)-3)))/ASISTENCIA!$E$15&lt;0.8,"Abandona","NO abandona")))</f>
        <v> </v>
      </c>
      <c r="E187" s="43"/>
      <c r="F187" s="43"/>
      <c r="G187" s="70">
        <f t="shared" si="1"/>
      </c>
    </row>
    <row r="188" spans="3:7" ht="12">
      <c r="C188" s="70">
        <v>147</v>
      </c>
      <c r="D188" s="71" t="str">
        <f>IF(ASISTENCIA!A138=""," ",IF(ISERROR(VALUE(TRIM(MID(ASISTENCIA!A138,3,FIND("/",ASISTENCIA!A138)-3)))/ASISTENCIA!$E$15),"Error de calculo",IF(VALUE(TRIM(MID(ASISTENCIA!A138,3,FIND("/",ASISTENCIA!A138)-3)))/ASISTENCIA!$E$15&lt;0.8,"Abandona","NO abandona")))</f>
        <v> </v>
      </c>
      <c r="E188" s="43"/>
      <c r="F188" s="43"/>
      <c r="G188" s="70">
        <f t="shared" si="1"/>
      </c>
    </row>
    <row r="189" spans="3:7" ht="12">
      <c r="C189" s="70">
        <v>148</v>
      </c>
      <c r="D189" s="71" t="str">
        <f>IF(ASISTENCIA!A139=""," ",IF(ISERROR(VALUE(TRIM(MID(ASISTENCIA!A139,3,FIND("/",ASISTENCIA!A139)-3)))/ASISTENCIA!$E$15),"Error de calculo",IF(VALUE(TRIM(MID(ASISTENCIA!A139,3,FIND("/",ASISTENCIA!A139)-3)))/ASISTENCIA!$E$15&lt;0.8,"Abandona","NO abandona")))</f>
        <v> </v>
      </c>
      <c r="E189" s="43"/>
      <c r="F189" s="43"/>
      <c r="G189" s="70">
        <f aca="true" t="shared" si="2" ref="G189:G252">IF(E189&lt;&gt;"",IF(F189&lt;&gt;F188,1,0),"")</f>
      </c>
    </row>
    <row r="190" spans="3:7" ht="12">
      <c r="C190" s="70">
        <v>149</v>
      </c>
      <c r="D190" s="71" t="str">
        <f>IF(ASISTENCIA!A140=""," ",IF(ISERROR(VALUE(TRIM(MID(ASISTENCIA!A140,3,FIND("/",ASISTENCIA!A140)-3)))/ASISTENCIA!$E$15),"Error de calculo",IF(VALUE(TRIM(MID(ASISTENCIA!A140,3,FIND("/",ASISTENCIA!A140)-3)))/ASISTENCIA!$E$15&lt;0.8,"Abandona","NO abandona")))</f>
        <v> </v>
      </c>
      <c r="E190" s="43"/>
      <c r="F190" s="43"/>
      <c r="G190" s="70">
        <f t="shared" si="2"/>
      </c>
    </row>
    <row r="191" spans="3:7" ht="12">
      <c r="C191" s="70">
        <v>150</v>
      </c>
      <c r="D191" s="71" t="str">
        <f>IF(ASISTENCIA!A141=""," ",IF(ISERROR(VALUE(TRIM(MID(ASISTENCIA!A141,3,FIND("/",ASISTENCIA!A141)-3)))/ASISTENCIA!$E$15),"Error de calculo",IF(VALUE(TRIM(MID(ASISTENCIA!A141,3,FIND("/",ASISTENCIA!A141)-3)))/ASISTENCIA!$E$15&lt;0.8,"Abandona","NO abandona")))</f>
        <v> </v>
      </c>
      <c r="E191" s="43"/>
      <c r="F191" s="43"/>
      <c r="G191" s="70">
        <f t="shared" si="2"/>
      </c>
    </row>
    <row r="192" spans="3:7" ht="12">
      <c r="C192" s="70">
        <v>151</v>
      </c>
      <c r="D192" s="71" t="str">
        <f>IF(ASISTENCIA!A142=""," ",IF(ISERROR(VALUE(TRIM(MID(ASISTENCIA!A142,3,FIND("/",ASISTENCIA!A142)-3)))/ASISTENCIA!$E$15),"Error de calculo",IF(VALUE(TRIM(MID(ASISTENCIA!A142,3,FIND("/",ASISTENCIA!A142)-3)))/ASISTENCIA!$E$15&lt;0.8,"Abandona","NO abandona")))</f>
        <v> </v>
      </c>
      <c r="E192" s="43"/>
      <c r="F192" s="43"/>
      <c r="G192" s="70">
        <f t="shared" si="2"/>
      </c>
    </row>
    <row r="193" spans="3:7" ht="12">
      <c r="C193" s="70">
        <v>152</v>
      </c>
      <c r="D193" s="71" t="str">
        <f>IF(ASISTENCIA!A143=""," ",IF(ISERROR(VALUE(TRIM(MID(ASISTENCIA!A143,3,FIND("/",ASISTENCIA!A143)-3)))/ASISTENCIA!$E$15),"Error de calculo",IF(VALUE(TRIM(MID(ASISTENCIA!A143,3,FIND("/",ASISTENCIA!A143)-3)))/ASISTENCIA!$E$15&lt;0.8,"Abandona","NO abandona")))</f>
        <v> </v>
      </c>
      <c r="E193" s="43"/>
      <c r="F193" s="43"/>
      <c r="G193" s="70">
        <f t="shared" si="2"/>
      </c>
    </row>
    <row r="194" spans="3:7" ht="12">
      <c r="C194" s="70">
        <v>153</v>
      </c>
      <c r="D194" s="71" t="str">
        <f>IF(ASISTENCIA!A144=""," ",IF(ISERROR(VALUE(TRIM(MID(ASISTENCIA!A144,3,FIND("/",ASISTENCIA!A144)-3)))/ASISTENCIA!$E$15),"Error de calculo",IF(VALUE(TRIM(MID(ASISTENCIA!A144,3,FIND("/",ASISTENCIA!A144)-3)))/ASISTENCIA!$E$15&lt;0.8,"Abandona","NO abandona")))</f>
        <v> </v>
      </c>
      <c r="E194" s="43"/>
      <c r="F194" s="43"/>
      <c r="G194" s="70">
        <f t="shared" si="2"/>
      </c>
    </row>
    <row r="195" spans="3:7" ht="12">
      <c r="C195" s="70">
        <v>154</v>
      </c>
      <c r="D195" s="71" t="str">
        <f>IF(ASISTENCIA!A145=""," ",IF(ISERROR(VALUE(TRIM(MID(ASISTENCIA!A145,3,FIND("/",ASISTENCIA!A145)-3)))/ASISTENCIA!$E$15),"Error de calculo",IF(VALUE(TRIM(MID(ASISTENCIA!A145,3,FIND("/",ASISTENCIA!A145)-3)))/ASISTENCIA!$E$15&lt;0.8,"Abandona","NO abandona")))</f>
        <v> </v>
      </c>
      <c r="E195" s="43"/>
      <c r="F195" s="43"/>
      <c r="G195" s="70">
        <f t="shared" si="2"/>
      </c>
    </row>
    <row r="196" spans="3:7" ht="12">
      <c r="C196" s="70">
        <v>155</v>
      </c>
      <c r="D196" s="71" t="str">
        <f>IF(ASISTENCIA!A146=""," ",IF(ISERROR(VALUE(TRIM(MID(ASISTENCIA!A146,3,FIND("/",ASISTENCIA!A146)-3)))/ASISTENCIA!$E$15),"Error de calculo",IF(VALUE(TRIM(MID(ASISTENCIA!A146,3,FIND("/",ASISTENCIA!A146)-3)))/ASISTENCIA!$E$15&lt;0.8,"Abandona","NO abandona")))</f>
        <v> </v>
      </c>
      <c r="E196" s="43"/>
      <c r="F196" s="43"/>
      <c r="G196" s="70">
        <f t="shared" si="2"/>
      </c>
    </row>
    <row r="197" spans="3:7" ht="12">
      <c r="C197" s="70">
        <v>156</v>
      </c>
      <c r="D197" s="71" t="str">
        <f>IF(ASISTENCIA!A147=""," ",IF(ISERROR(VALUE(TRIM(MID(ASISTENCIA!A147,3,FIND("/",ASISTENCIA!A147)-3)))/ASISTENCIA!$E$15),"Error de calculo",IF(VALUE(TRIM(MID(ASISTENCIA!A147,3,FIND("/",ASISTENCIA!A147)-3)))/ASISTENCIA!$E$15&lt;0.8,"Abandona","NO abandona")))</f>
        <v> </v>
      </c>
      <c r="E197" s="43"/>
      <c r="F197" s="43"/>
      <c r="G197" s="70">
        <f t="shared" si="2"/>
      </c>
    </row>
    <row r="198" spans="3:7" ht="12">
      <c r="C198" s="70">
        <v>157</v>
      </c>
      <c r="D198" s="71" t="str">
        <f>IF(ASISTENCIA!A148=""," ",IF(ISERROR(VALUE(TRIM(MID(ASISTENCIA!A148,3,FIND("/",ASISTENCIA!A148)-3)))/ASISTENCIA!$E$15),"Error de calculo",IF(VALUE(TRIM(MID(ASISTENCIA!A148,3,FIND("/",ASISTENCIA!A148)-3)))/ASISTENCIA!$E$15&lt;0.8,"Abandona","NO abandona")))</f>
        <v> </v>
      </c>
      <c r="E198" s="43"/>
      <c r="F198" s="43"/>
      <c r="G198" s="70">
        <f t="shared" si="2"/>
      </c>
    </row>
    <row r="199" spans="3:7" ht="12">
      <c r="C199" s="70">
        <v>158</v>
      </c>
      <c r="D199" s="71" t="str">
        <f>IF(ASISTENCIA!A149=""," ",IF(ISERROR(VALUE(TRIM(MID(ASISTENCIA!A149,3,FIND("/",ASISTENCIA!A149)-3)))/ASISTENCIA!$E$15),"Error de calculo",IF(VALUE(TRIM(MID(ASISTENCIA!A149,3,FIND("/",ASISTENCIA!A149)-3)))/ASISTENCIA!$E$15&lt;0.8,"Abandona","NO abandona")))</f>
        <v> </v>
      </c>
      <c r="E199" s="43"/>
      <c r="F199" s="43"/>
      <c r="G199" s="70">
        <f t="shared" si="2"/>
      </c>
    </row>
    <row r="200" spans="3:7" ht="12">
      <c r="C200" s="70">
        <v>159</v>
      </c>
      <c r="D200" s="71" t="str">
        <f>IF(ASISTENCIA!A150=""," ",IF(ISERROR(VALUE(TRIM(MID(ASISTENCIA!A150,3,FIND("/",ASISTENCIA!A150)-3)))/ASISTENCIA!$E$15),"Error de calculo",IF(VALUE(TRIM(MID(ASISTENCIA!A150,3,FIND("/",ASISTENCIA!A150)-3)))/ASISTENCIA!$E$15&lt;0.8,"Abandona","NO abandona")))</f>
        <v> </v>
      </c>
      <c r="E200" s="43"/>
      <c r="F200" s="43"/>
      <c r="G200" s="70">
        <f t="shared" si="2"/>
      </c>
    </row>
    <row r="201" spans="3:7" ht="12">
      <c r="C201" s="70">
        <v>160</v>
      </c>
      <c r="D201" s="71" t="str">
        <f>IF(ASISTENCIA!A151=""," ",IF(ISERROR(VALUE(TRIM(MID(ASISTENCIA!A151,3,FIND("/",ASISTENCIA!A151)-3)))/ASISTENCIA!$E$15),"Error de calculo",IF(VALUE(TRIM(MID(ASISTENCIA!A151,3,FIND("/",ASISTENCIA!A151)-3)))/ASISTENCIA!$E$15&lt;0.8,"Abandona","NO abandona")))</f>
        <v> </v>
      </c>
      <c r="E201" s="43"/>
      <c r="F201" s="43"/>
      <c r="G201" s="70">
        <f t="shared" si="2"/>
      </c>
    </row>
    <row r="202" spans="3:7" ht="12">
      <c r="C202" s="70">
        <v>161</v>
      </c>
      <c r="D202" s="71" t="str">
        <f>IF(ASISTENCIA!A152=""," ",IF(ISERROR(VALUE(TRIM(MID(ASISTENCIA!A152,3,FIND("/",ASISTENCIA!A152)-3)))/ASISTENCIA!$E$15),"Error de calculo",IF(VALUE(TRIM(MID(ASISTENCIA!A152,3,FIND("/",ASISTENCIA!A152)-3)))/ASISTENCIA!$E$15&lt;0.8,"Abandona","NO abandona")))</f>
        <v> </v>
      </c>
      <c r="E202" s="43"/>
      <c r="F202" s="43"/>
      <c r="G202" s="70">
        <f t="shared" si="2"/>
      </c>
    </row>
    <row r="203" spans="3:7" ht="12">
      <c r="C203" s="70">
        <v>162</v>
      </c>
      <c r="D203" s="71" t="str">
        <f>IF(ASISTENCIA!A153=""," ",IF(ISERROR(VALUE(TRIM(MID(ASISTENCIA!A153,3,FIND("/",ASISTENCIA!A153)-3)))/ASISTENCIA!$E$15),"Error de calculo",IF(VALUE(TRIM(MID(ASISTENCIA!A153,3,FIND("/",ASISTENCIA!A153)-3)))/ASISTENCIA!$E$15&lt;0.8,"Abandona","NO abandona")))</f>
        <v> </v>
      </c>
      <c r="E203" s="43"/>
      <c r="F203" s="43"/>
      <c r="G203" s="70">
        <f t="shared" si="2"/>
      </c>
    </row>
    <row r="204" spans="3:7" ht="12">
      <c r="C204" s="70">
        <v>163</v>
      </c>
      <c r="D204" s="71" t="str">
        <f>IF(ASISTENCIA!A154=""," ",IF(ISERROR(VALUE(TRIM(MID(ASISTENCIA!A154,3,FIND("/",ASISTENCIA!A154)-3)))/ASISTENCIA!$E$15),"Error de calculo",IF(VALUE(TRIM(MID(ASISTENCIA!A154,3,FIND("/",ASISTENCIA!A154)-3)))/ASISTENCIA!$E$15&lt;0.8,"Abandona","NO abandona")))</f>
        <v> </v>
      </c>
      <c r="E204" s="43"/>
      <c r="F204" s="43"/>
      <c r="G204" s="70">
        <f t="shared" si="2"/>
      </c>
    </row>
    <row r="205" spans="3:7" ht="12">
      <c r="C205" s="70">
        <v>164</v>
      </c>
      <c r="D205" s="71" t="str">
        <f>IF(ASISTENCIA!A155=""," ",IF(ISERROR(VALUE(TRIM(MID(ASISTENCIA!A155,3,FIND("/",ASISTENCIA!A155)-3)))/ASISTENCIA!$E$15),"Error de calculo",IF(VALUE(TRIM(MID(ASISTENCIA!A155,3,FIND("/",ASISTENCIA!A155)-3)))/ASISTENCIA!$E$15&lt;0.8,"Abandona","NO abandona")))</f>
        <v> </v>
      </c>
      <c r="E205" s="43"/>
      <c r="F205" s="43"/>
      <c r="G205" s="70">
        <f t="shared" si="2"/>
      </c>
    </row>
    <row r="206" spans="3:7" ht="12">
      <c r="C206" s="70">
        <v>165</v>
      </c>
      <c r="D206" s="71" t="str">
        <f>IF(ASISTENCIA!A156=""," ",IF(ISERROR(VALUE(TRIM(MID(ASISTENCIA!A156,3,FIND("/",ASISTENCIA!A156)-3)))/ASISTENCIA!$E$15),"Error de calculo",IF(VALUE(TRIM(MID(ASISTENCIA!A156,3,FIND("/",ASISTENCIA!A156)-3)))/ASISTENCIA!$E$15&lt;0.8,"Abandona","NO abandona")))</f>
        <v> </v>
      </c>
      <c r="E206" s="43"/>
      <c r="F206" s="43"/>
      <c r="G206" s="70">
        <f t="shared" si="2"/>
      </c>
    </row>
    <row r="207" spans="3:7" ht="12">
      <c r="C207" s="70">
        <v>166</v>
      </c>
      <c r="D207" s="71" t="str">
        <f>IF(ASISTENCIA!A157=""," ",IF(ISERROR(VALUE(TRIM(MID(ASISTENCIA!A157,3,FIND("/",ASISTENCIA!A157)-3)))/ASISTENCIA!$E$15),"Error de calculo",IF(VALUE(TRIM(MID(ASISTENCIA!A157,3,FIND("/",ASISTENCIA!A157)-3)))/ASISTENCIA!$E$15&lt;0.8,"Abandona","NO abandona")))</f>
        <v> </v>
      </c>
      <c r="E207" s="43"/>
      <c r="F207" s="43"/>
      <c r="G207" s="70">
        <f t="shared" si="2"/>
      </c>
    </row>
    <row r="208" spans="3:7" ht="12">
      <c r="C208" s="70">
        <v>167</v>
      </c>
      <c r="D208" s="71" t="str">
        <f>IF(ASISTENCIA!A158=""," ",IF(ISERROR(VALUE(TRIM(MID(ASISTENCIA!A158,3,FIND("/",ASISTENCIA!A158)-3)))/ASISTENCIA!$E$15),"Error de calculo",IF(VALUE(TRIM(MID(ASISTENCIA!A158,3,FIND("/",ASISTENCIA!A158)-3)))/ASISTENCIA!$E$15&lt;0.8,"Abandona","NO abandona")))</f>
        <v> </v>
      </c>
      <c r="E208" s="43"/>
      <c r="F208" s="43"/>
      <c r="G208" s="70">
        <f t="shared" si="2"/>
      </c>
    </row>
    <row r="209" spans="3:7" ht="12">
      <c r="C209" s="70">
        <v>168</v>
      </c>
      <c r="D209" s="71" t="str">
        <f>IF(ASISTENCIA!A159=""," ",IF(ISERROR(VALUE(TRIM(MID(ASISTENCIA!A159,3,FIND("/",ASISTENCIA!A159)-3)))/ASISTENCIA!$E$15),"Error de calculo",IF(VALUE(TRIM(MID(ASISTENCIA!A159,3,FIND("/",ASISTENCIA!A159)-3)))/ASISTENCIA!$E$15&lt;0.8,"Abandona","NO abandona")))</f>
        <v> </v>
      </c>
      <c r="E209" s="43"/>
      <c r="F209" s="43"/>
      <c r="G209" s="70">
        <f t="shared" si="2"/>
      </c>
    </row>
    <row r="210" spans="3:7" ht="12">
      <c r="C210" s="70">
        <v>169</v>
      </c>
      <c r="D210" s="71" t="str">
        <f>IF(ASISTENCIA!A160=""," ",IF(ISERROR(VALUE(TRIM(MID(ASISTENCIA!A160,3,FIND("/",ASISTENCIA!A160)-3)))/ASISTENCIA!$E$15),"Error de calculo",IF(VALUE(TRIM(MID(ASISTENCIA!A160,3,FIND("/",ASISTENCIA!A160)-3)))/ASISTENCIA!$E$15&lt;0.8,"Abandona","NO abandona")))</f>
        <v> </v>
      </c>
      <c r="E210" s="43"/>
      <c r="F210" s="43"/>
      <c r="G210" s="70">
        <f t="shared" si="2"/>
      </c>
    </row>
    <row r="211" spans="3:7" ht="12">
      <c r="C211" s="70">
        <v>170</v>
      </c>
      <c r="D211" s="71" t="str">
        <f>IF(ASISTENCIA!A161=""," ",IF(ISERROR(VALUE(TRIM(MID(ASISTENCIA!A161,3,FIND("/",ASISTENCIA!A161)-3)))/ASISTENCIA!$E$15),"Error de calculo",IF(VALUE(TRIM(MID(ASISTENCIA!A161,3,FIND("/",ASISTENCIA!A161)-3)))/ASISTENCIA!$E$15&lt;0.8,"Abandona","NO abandona")))</f>
        <v> </v>
      </c>
      <c r="E211" s="43"/>
      <c r="F211" s="43"/>
      <c r="G211" s="70">
        <f t="shared" si="2"/>
      </c>
    </row>
    <row r="212" spans="3:7" ht="12">
      <c r="C212" s="70">
        <v>171</v>
      </c>
      <c r="D212" s="71" t="str">
        <f>IF(ASISTENCIA!A162=""," ",IF(ISERROR(VALUE(TRIM(MID(ASISTENCIA!A162,3,FIND("/",ASISTENCIA!A162)-3)))/ASISTENCIA!$E$15),"Error de calculo",IF(VALUE(TRIM(MID(ASISTENCIA!A162,3,FIND("/",ASISTENCIA!A162)-3)))/ASISTENCIA!$E$15&lt;0.8,"Abandona","NO abandona")))</f>
        <v> </v>
      </c>
      <c r="E212" s="43"/>
      <c r="F212" s="43"/>
      <c r="G212" s="70">
        <f t="shared" si="2"/>
      </c>
    </row>
    <row r="213" spans="3:7" ht="12">
      <c r="C213" s="70">
        <v>172</v>
      </c>
      <c r="D213" s="71" t="str">
        <f>IF(ASISTENCIA!A163=""," ",IF(ISERROR(VALUE(TRIM(MID(ASISTENCIA!A163,3,FIND("/",ASISTENCIA!A163)-3)))/ASISTENCIA!$E$15),"Error de calculo",IF(VALUE(TRIM(MID(ASISTENCIA!A163,3,FIND("/",ASISTENCIA!A163)-3)))/ASISTENCIA!$E$15&lt;0.8,"Abandona","NO abandona")))</f>
        <v> </v>
      </c>
      <c r="E213" s="43"/>
      <c r="F213" s="43"/>
      <c r="G213" s="70">
        <f t="shared" si="2"/>
      </c>
    </row>
    <row r="214" spans="3:7" ht="12">
      <c r="C214" s="70">
        <v>173</v>
      </c>
      <c r="D214" s="71" t="str">
        <f>IF(ASISTENCIA!A164=""," ",IF(ISERROR(VALUE(TRIM(MID(ASISTENCIA!A164,3,FIND("/",ASISTENCIA!A164)-3)))/ASISTENCIA!$E$15),"Error de calculo",IF(VALUE(TRIM(MID(ASISTENCIA!A164,3,FIND("/",ASISTENCIA!A164)-3)))/ASISTENCIA!$E$15&lt;0.8,"Abandona","NO abandona")))</f>
        <v> </v>
      </c>
      <c r="E214" s="43"/>
      <c r="F214" s="43"/>
      <c r="G214" s="70">
        <f t="shared" si="2"/>
      </c>
    </row>
    <row r="215" spans="3:7" ht="12">
      <c r="C215" s="70">
        <v>174</v>
      </c>
      <c r="D215" s="71" t="str">
        <f>IF(ASISTENCIA!A165=""," ",IF(ISERROR(VALUE(TRIM(MID(ASISTENCIA!A165,3,FIND("/",ASISTENCIA!A165)-3)))/ASISTENCIA!$E$15),"Error de calculo",IF(VALUE(TRIM(MID(ASISTENCIA!A165,3,FIND("/",ASISTENCIA!A165)-3)))/ASISTENCIA!$E$15&lt;0.8,"Abandona","NO abandona")))</f>
        <v> </v>
      </c>
      <c r="E215" s="43"/>
      <c r="F215" s="43"/>
      <c r="G215" s="70">
        <f t="shared" si="2"/>
      </c>
    </row>
    <row r="216" spans="3:7" ht="12">
      <c r="C216" s="70">
        <v>175</v>
      </c>
      <c r="D216" s="71" t="str">
        <f>IF(ASISTENCIA!A166=""," ",IF(ISERROR(VALUE(TRIM(MID(ASISTENCIA!A166,3,FIND("/",ASISTENCIA!A166)-3)))/ASISTENCIA!$E$15),"Error de calculo",IF(VALUE(TRIM(MID(ASISTENCIA!A166,3,FIND("/",ASISTENCIA!A166)-3)))/ASISTENCIA!$E$15&lt;0.8,"Abandona","NO abandona")))</f>
        <v> </v>
      </c>
      <c r="E216" s="43"/>
      <c r="F216" s="43"/>
      <c r="G216" s="70">
        <f t="shared" si="2"/>
      </c>
    </row>
    <row r="217" spans="3:7" ht="12">
      <c r="C217" s="70">
        <v>176</v>
      </c>
      <c r="D217" s="71" t="str">
        <f>IF(ASISTENCIA!A167=""," ",IF(ISERROR(VALUE(TRIM(MID(ASISTENCIA!A167,3,FIND("/",ASISTENCIA!A167)-3)))/ASISTENCIA!$E$15),"Error de calculo",IF(VALUE(TRIM(MID(ASISTENCIA!A167,3,FIND("/",ASISTENCIA!A167)-3)))/ASISTENCIA!$E$15&lt;0.8,"Abandona","NO abandona")))</f>
        <v> </v>
      </c>
      <c r="E217" s="43"/>
      <c r="F217" s="43"/>
      <c r="G217" s="70">
        <f t="shared" si="2"/>
      </c>
    </row>
    <row r="218" spans="3:7" ht="12">
      <c r="C218" s="70">
        <v>177</v>
      </c>
      <c r="D218" s="71" t="str">
        <f>IF(ASISTENCIA!A168=""," ",IF(ISERROR(VALUE(TRIM(MID(ASISTENCIA!A168,3,FIND("/",ASISTENCIA!A168)-3)))/ASISTENCIA!$E$15),"Error de calculo",IF(VALUE(TRIM(MID(ASISTENCIA!A168,3,FIND("/",ASISTENCIA!A168)-3)))/ASISTENCIA!$E$15&lt;0.8,"Abandona","NO abandona")))</f>
        <v> </v>
      </c>
      <c r="E218" s="43"/>
      <c r="F218" s="43"/>
      <c r="G218" s="70">
        <f t="shared" si="2"/>
      </c>
    </row>
    <row r="219" spans="3:7" ht="12">
      <c r="C219" s="70">
        <v>178</v>
      </c>
      <c r="D219" s="71" t="str">
        <f>IF(ASISTENCIA!A169=""," ",IF(ISERROR(VALUE(TRIM(MID(ASISTENCIA!A169,3,FIND("/",ASISTENCIA!A169)-3)))/ASISTENCIA!$E$15),"Error de calculo",IF(VALUE(TRIM(MID(ASISTENCIA!A169,3,FIND("/",ASISTENCIA!A169)-3)))/ASISTENCIA!$E$15&lt;0.8,"Abandona","NO abandona")))</f>
        <v> </v>
      </c>
      <c r="E219" s="43"/>
      <c r="F219" s="43"/>
      <c r="G219" s="70">
        <f t="shared" si="2"/>
      </c>
    </row>
    <row r="220" spans="3:7" ht="12">
      <c r="C220" s="70">
        <v>179</v>
      </c>
      <c r="D220" s="71" t="str">
        <f>IF(ASISTENCIA!A170=""," ",IF(ISERROR(VALUE(TRIM(MID(ASISTENCIA!A170,3,FIND("/",ASISTENCIA!A170)-3)))/ASISTENCIA!$E$15),"Error de calculo",IF(VALUE(TRIM(MID(ASISTENCIA!A170,3,FIND("/",ASISTENCIA!A170)-3)))/ASISTENCIA!$E$15&lt;0.8,"Abandona","NO abandona")))</f>
        <v> </v>
      </c>
      <c r="E220" s="43"/>
      <c r="F220" s="43"/>
      <c r="G220" s="70">
        <f t="shared" si="2"/>
      </c>
    </row>
    <row r="221" spans="3:7" ht="12">
      <c r="C221" s="70">
        <v>180</v>
      </c>
      <c r="D221" s="71" t="str">
        <f>IF(ASISTENCIA!A171=""," ",IF(ISERROR(VALUE(TRIM(MID(ASISTENCIA!A171,3,FIND("/",ASISTENCIA!A171)-3)))/ASISTENCIA!$E$15),"Error de calculo",IF(VALUE(TRIM(MID(ASISTENCIA!A171,3,FIND("/",ASISTENCIA!A171)-3)))/ASISTENCIA!$E$15&lt;0.8,"Abandona","NO abandona")))</f>
        <v> </v>
      </c>
      <c r="E221" s="43"/>
      <c r="F221" s="43"/>
      <c r="G221" s="70">
        <f t="shared" si="2"/>
      </c>
    </row>
    <row r="222" spans="3:7" ht="12">
      <c r="C222" s="70">
        <v>181</v>
      </c>
      <c r="D222" s="71" t="str">
        <f>IF(ASISTENCIA!A172=""," ",IF(ISERROR(VALUE(TRIM(MID(ASISTENCIA!A172,3,FIND("/",ASISTENCIA!A172)-3)))/ASISTENCIA!$E$15),"Error de calculo",IF(VALUE(TRIM(MID(ASISTENCIA!A172,3,FIND("/",ASISTENCIA!A172)-3)))/ASISTENCIA!$E$15&lt;0.8,"Abandona","NO abandona")))</f>
        <v> </v>
      </c>
      <c r="E222" s="43"/>
      <c r="F222" s="43"/>
      <c r="G222" s="70">
        <f t="shared" si="2"/>
      </c>
    </row>
    <row r="223" spans="3:7" ht="12">
      <c r="C223" s="70">
        <v>182</v>
      </c>
      <c r="D223" s="71" t="str">
        <f>IF(ASISTENCIA!A173=""," ",IF(ISERROR(VALUE(TRIM(MID(ASISTENCIA!A173,3,FIND("/",ASISTENCIA!A173)-3)))/ASISTENCIA!$E$15),"Error de calculo",IF(VALUE(TRIM(MID(ASISTENCIA!A173,3,FIND("/",ASISTENCIA!A173)-3)))/ASISTENCIA!$E$15&lt;0.8,"Abandona","NO abandona")))</f>
        <v> </v>
      </c>
      <c r="E223" s="43"/>
      <c r="F223" s="43"/>
      <c r="G223" s="70">
        <f t="shared" si="2"/>
      </c>
    </row>
    <row r="224" spans="3:7" ht="12">
      <c r="C224" s="70">
        <v>183</v>
      </c>
      <c r="D224" s="71" t="str">
        <f>IF(ASISTENCIA!A174=""," ",IF(ISERROR(VALUE(TRIM(MID(ASISTENCIA!A174,3,FIND("/",ASISTENCIA!A174)-3)))/ASISTENCIA!$E$15),"Error de calculo",IF(VALUE(TRIM(MID(ASISTENCIA!A174,3,FIND("/",ASISTENCIA!A174)-3)))/ASISTENCIA!$E$15&lt;0.8,"Abandona","NO abandona")))</f>
        <v> </v>
      </c>
      <c r="E224" s="43"/>
      <c r="F224" s="43"/>
      <c r="G224" s="70">
        <f t="shared" si="2"/>
      </c>
    </row>
    <row r="225" spans="3:7" ht="12">
      <c r="C225" s="70">
        <v>184</v>
      </c>
      <c r="D225" s="71" t="str">
        <f>IF(ASISTENCIA!A175=""," ",IF(ISERROR(VALUE(TRIM(MID(ASISTENCIA!A175,3,FIND("/",ASISTENCIA!A175)-3)))/ASISTENCIA!$E$15),"Error de calculo",IF(VALUE(TRIM(MID(ASISTENCIA!A175,3,FIND("/",ASISTENCIA!A175)-3)))/ASISTENCIA!$E$15&lt;0.8,"Abandona","NO abandona")))</f>
        <v> </v>
      </c>
      <c r="E225" s="43"/>
      <c r="F225" s="43"/>
      <c r="G225" s="70">
        <f t="shared" si="2"/>
      </c>
    </row>
    <row r="226" spans="3:7" ht="12">
      <c r="C226" s="70">
        <v>185</v>
      </c>
      <c r="D226" s="71" t="str">
        <f>IF(ASISTENCIA!A176=""," ",IF(ISERROR(VALUE(TRIM(MID(ASISTENCIA!A176,3,FIND("/",ASISTENCIA!A176)-3)))/ASISTENCIA!$E$15),"Error de calculo",IF(VALUE(TRIM(MID(ASISTENCIA!A176,3,FIND("/",ASISTENCIA!A176)-3)))/ASISTENCIA!$E$15&lt;0.8,"Abandona","NO abandona")))</f>
        <v> </v>
      </c>
      <c r="E226" s="43"/>
      <c r="F226" s="43"/>
      <c r="G226" s="70">
        <f t="shared" si="2"/>
      </c>
    </row>
    <row r="227" spans="3:7" ht="12">
      <c r="C227" s="70">
        <v>186</v>
      </c>
      <c r="D227" s="71" t="str">
        <f>IF(ASISTENCIA!A177=""," ",IF(ISERROR(VALUE(TRIM(MID(ASISTENCIA!A177,3,FIND("/",ASISTENCIA!A177)-3)))/ASISTENCIA!$E$15),"Error de calculo",IF(VALUE(TRIM(MID(ASISTENCIA!A177,3,FIND("/",ASISTENCIA!A177)-3)))/ASISTENCIA!$E$15&lt;0.8,"Abandona","NO abandona")))</f>
        <v> </v>
      </c>
      <c r="E227" s="43"/>
      <c r="F227" s="43"/>
      <c r="G227" s="70">
        <f t="shared" si="2"/>
      </c>
    </row>
    <row r="228" spans="3:7" ht="12">
      <c r="C228" s="70">
        <v>187</v>
      </c>
      <c r="D228" s="71" t="str">
        <f>IF(ASISTENCIA!A178=""," ",IF(ISERROR(VALUE(TRIM(MID(ASISTENCIA!A178,3,FIND("/",ASISTENCIA!A178)-3)))/ASISTENCIA!$E$15),"Error de calculo",IF(VALUE(TRIM(MID(ASISTENCIA!A178,3,FIND("/",ASISTENCIA!A178)-3)))/ASISTENCIA!$E$15&lt;0.8,"Abandona","NO abandona")))</f>
        <v> </v>
      </c>
      <c r="E228" s="43"/>
      <c r="F228" s="43"/>
      <c r="G228" s="70">
        <f t="shared" si="2"/>
      </c>
    </row>
    <row r="229" spans="3:7" ht="12">
      <c r="C229" s="70">
        <v>188</v>
      </c>
      <c r="D229" s="71" t="str">
        <f>IF(ASISTENCIA!A179=""," ",IF(ISERROR(VALUE(TRIM(MID(ASISTENCIA!A179,3,FIND("/",ASISTENCIA!A179)-3)))/ASISTENCIA!$E$15),"Error de calculo",IF(VALUE(TRIM(MID(ASISTENCIA!A179,3,FIND("/",ASISTENCIA!A179)-3)))/ASISTENCIA!$E$15&lt;0.8,"Abandona","NO abandona")))</f>
        <v> </v>
      </c>
      <c r="E229" s="43"/>
      <c r="F229" s="43"/>
      <c r="G229" s="70">
        <f t="shared" si="2"/>
      </c>
    </row>
    <row r="230" spans="3:7" ht="12">
      <c r="C230" s="70">
        <v>189</v>
      </c>
      <c r="D230" s="71" t="str">
        <f>IF(ASISTENCIA!A180=""," ",IF(ISERROR(VALUE(TRIM(MID(ASISTENCIA!A180,3,FIND("/",ASISTENCIA!A180)-3)))/ASISTENCIA!$E$15),"Error de calculo",IF(VALUE(TRIM(MID(ASISTENCIA!A180,3,FIND("/",ASISTENCIA!A180)-3)))/ASISTENCIA!$E$15&lt;0.8,"Abandona","NO abandona")))</f>
        <v> </v>
      </c>
      <c r="E230" s="43"/>
      <c r="F230" s="43"/>
      <c r="G230" s="70">
        <f t="shared" si="2"/>
      </c>
    </row>
    <row r="231" spans="3:7" ht="12">
      <c r="C231" s="70">
        <v>190</v>
      </c>
      <c r="D231" s="71" t="str">
        <f>IF(ASISTENCIA!A181=""," ",IF(ISERROR(VALUE(TRIM(MID(ASISTENCIA!A181,3,FIND("/",ASISTENCIA!A181)-3)))/ASISTENCIA!$E$15),"Error de calculo",IF(VALUE(TRIM(MID(ASISTENCIA!A181,3,FIND("/",ASISTENCIA!A181)-3)))/ASISTENCIA!$E$15&lt;0.8,"Abandona","NO abandona")))</f>
        <v> </v>
      </c>
      <c r="E231" s="43"/>
      <c r="F231" s="43"/>
      <c r="G231" s="70">
        <f t="shared" si="2"/>
      </c>
    </row>
    <row r="232" spans="3:7" ht="12">
      <c r="C232" s="70">
        <v>191</v>
      </c>
      <c r="D232" s="71" t="str">
        <f>IF(ASISTENCIA!A182=""," ",IF(ISERROR(VALUE(TRIM(MID(ASISTENCIA!A182,3,FIND("/",ASISTENCIA!A182)-3)))/ASISTENCIA!$E$15),"Error de calculo",IF(VALUE(TRIM(MID(ASISTENCIA!A182,3,FIND("/",ASISTENCIA!A182)-3)))/ASISTENCIA!$E$15&lt;0.8,"Abandona","NO abandona")))</f>
        <v> </v>
      </c>
      <c r="E232" s="43"/>
      <c r="F232" s="43"/>
      <c r="G232" s="70">
        <f t="shared" si="2"/>
      </c>
    </row>
    <row r="233" spans="3:7" ht="12">
      <c r="C233" s="70">
        <v>192</v>
      </c>
      <c r="D233" s="71" t="str">
        <f>IF(ASISTENCIA!A183=""," ",IF(ISERROR(VALUE(TRIM(MID(ASISTENCIA!A183,3,FIND("/",ASISTENCIA!A183)-3)))/ASISTENCIA!$E$15),"Error de calculo",IF(VALUE(TRIM(MID(ASISTENCIA!A183,3,FIND("/",ASISTENCIA!A183)-3)))/ASISTENCIA!$E$15&lt;0.8,"Abandona","NO abandona")))</f>
        <v> </v>
      </c>
      <c r="E233" s="43"/>
      <c r="F233" s="43"/>
      <c r="G233" s="70">
        <f t="shared" si="2"/>
      </c>
    </row>
    <row r="234" spans="3:7" ht="12">
      <c r="C234" s="70">
        <v>193</v>
      </c>
      <c r="D234" s="71" t="str">
        <f>IF(ASISTENCIA!A184=""," ",IF(ISERROR(VALUE(TRIM(MID(ASISTENCIA!A184,3,FIND("/",ASISTENCIA!A184)-3)))/ASISTENCIA!$E$15),"Error de calculo",IF(VALUE(TRIM(MID(ASISTENCIA!A184,3,FIND("/",ASISTENCIA!A184)-3)))/ASISTENCIA!$E$15&lt;0.8,"Abandona","NO abandona")))</f>
        <v> </v>
      </c>
      <c r="E234" s="43"/>
      <c r="F234" s="43"/>
      <c r="G234" s="70">
        <f t="shared" si="2"/>
      </c>
    </row>
    <row r="235" spans="3:7" ht="12">
      <c r="C235" s="70">
        <v>194</v>
      </c>
      <c r="D235" s="71" t="str">
        <f>IF(ASISTENCIA!A185=""," ",IF(ISERROR(VALUE(TRIM(MID(ASISTENCIA!A185,3,FIND("/",ASISTENCIA!A185)-3)))/ASISTENCIA!$E$15),"Error de calculo",IF(VALUE(TRIM(MID(ASISTENCIA!A185,3,FIND("/",ASISTENCIA!A185)-3)))/ASISTENCIA!$E$15&lt;0.8,"Abandona","NO abandona")))</f>
        <v> </v>
      </c>
      <c r="E235" s="43"/>
      <c r="F235" s="43"/>
      <c r="G235" s="70">
        <f t="shared" si="2"/>
      </c>
    </row>
    <row r="236" spans="3:7" ht="12">
      <c r="C236" s="70">
        <v>195</v>
      </c>
      <c r="D236" s="71" t="str">
        <f>IF(ASISTENCIA!A186=""," ",IF(ISERROR(VALUE(TRIM(MID(ASISTENCIA!A186,3,FIND("/",ASISTENCIA!A186)-3)))/ASISTENCIA!$E$15),"Error de calculo",IF(VALUE(TRIM(MID(ASISTENCIA!A186,3,FIND("/",ASISTENCIA!A186)-3)))/ASISTENCIA!$E$15&lt;0.8,"Abandona","NO abandona")))</f>
        <v> </v>
      </c>
      <c r="E236" s="43"/>
      <c r="F236" s="43"/>
      <c r="G236" s="70">
        <f t="shared" si="2"/>
      </c>
    </row>
    <row r="237" spans="3:7" ht="12">
      <c r="C237" s="70">
        <v>196</v>
      </c>
      <c r="D237" s="71" t="str">
        <f>IF(ASISTENCIA!A187=""," ",IF(ISERROR(VALUE(TRIM(MID(ASISTENCIA!A187,3,FIND("/",ASISTENCIA!A187)-3)))/ASISTENCIA!$E$15),"Error de calculo",IF(VALUE(TRIM(MID(ASISTENCIA!A187,3,FIND("/",ASISTENCIA!A187)-3)))/ASISTENCIA!$E$15&lt;0.8,"Abandona","NO abandona")))</f>
        <v> </v>
      </c>
      <c r="E237" s="43"/>
      <c r="F237" s="43"/>
      <c r="G237" s="70">
        <f t="shared" si="2"/>
      </c>
    </row>
    <row r="238" spans="3:7" ht="12">
      <c r="C238" s="70">
        <v>197</v>
      </c>
      <c r="D238" s="71" t="str">
        <f>IF(ASISTENCIA!A188=""," ",IF(ISERROR(VALUE(TRIM(MID(ASISTENCIA!A188,3,FIND("/",ASISTENCIA!A188)-3)))/ASISTENCIA!$E$15),"Error de calculo",IF(VALUE(TRIM(MID(ASISTENCIA!A188,3,FIND("/",ASISTENCIA!A188)-3)))/ASISTENCIA!$E$15&lt;0.8,"Abandona","NO abandona")))</f>
        <v> </v>
      </c>
      <c r="E238" s="43"/>
      <c r="F238" s="43"/>
      <c r="G238" s="70">
        <f t="shared" si="2"/>
      </c>
    </row>
    <row r="239" spans="3:7" ht="12">
      <c r="C239" s="70">
        <v>198</v>
      </c>
      <c r="D239" s="71" t="str">
        <f>IF(ASISTENCIA!A189=""," ",IF(ISERROR(VALUE(TRIM(MID(ASISTENCIA!A189,3,FIND("/",ASISTENCIA!A189)-3)))/ASISTENCIA!$E$15),"Error de calculo",IF(VALUE(TRIM(MID(ASISTENCIA!A189,3,FIND("/",ASISTENCIA!A189)-3)))/ASISTENCIA!$E$15&lt;0.8,"Abandona","NO abandona")))</f>
        <v> </v>
      </c>
      <c r="E239" s="43"/>
      <c r="F239" s="43"/>
      <c r="G239" s="70">
        <f t="shared" si="2"/>
      </c>
    </row>
    <row r="240" spans="3:7" ht="12">
      <c r="C240" s="70">
        <v>199</v>
      </c>
      <c r="D240" s="71" t="str">
        <f>IF(ASISTENCIA!A190=""," ",IF(ISERROR(VALUE(TRIM(MID(ASISTENCIA!A190,3,FIND("/",ASISTENCIA!A190)-3)))/ASISTENCIA!$E$15),"Error de calculo",IF(VALUE(TRIM(MID(ASISTENCIA!A190,3,FIND("/",ASISTENCIA!A190)-3)))/ASISTENCIA!$E$15&lt;0.8,"Abandona","NO abandona")))</f>
        <v> </v>
      </c>
      <c r="E240" s="43"/>
      <c r="F240" s="43"/>
      <c r="G240" s="70">
        <f t="shared" si="2"/>
      </c>
    </row>
    <row r="241" spans="3:7" ht="12">
      <c r="C241" s="70">
        <v>200</v>
      </c>
      <c r="D241" s="71" t="str">
        <f>IF(ASISTENCIA!A191=""," ",IF(ISERROR(VALUE(TRIM(MID(ASISTENCIA!A191,3,FIND("/",ASISTENCIA!A191)-3)))/ASISTENCIA!$E$15),"Error de calculo",IF(VALUE(TRIM(MID(ASISTENCIA!A191,3,FIND("/",ASISTENCIA!A191)-3)))/ASISTENCIA!$E$15&lt;0.8,"Abandona","NO abandona")))</f>
        <v> </v>
      </c>
      <c r="E241" s="43"/>
      <c r="F241" s="43"/>
      <c r="G241" s="70">
        <f t="shared" si="2"/>
      </c>
    </row>
    <row r="242" spans="3:7" ht="12">
      <c r="C242" s="70">
        <v>201</v>
      </c>
      <c r="D242" s="71" t="str">
        <f>IF(ASISTENCIA!A192=""," ",IF(ISERROR(VALUE(TRIM(MID(ASISTENCIA!A192,3,FIND("/",ASISTENCIA!A192)-3)))/ASISTENCIA!$E$15),"Error de calculo",IF(VALUE(TRIM(MID(ASISTENCIA!A192,3,FIND("/",ASISTENCIA!A192)-3)))/ASISTENCIA!$E$15&lt;0.8,"Abandona","NO abandona")))</f>
        <v> </v>
      </c>
      <c r="E242" s="43"/>
      <c r="F242" s="43"/>
      <c r="G242" s="70">
        <f t="shared" si="2"/>
      </c>
    </row>
    <row r="243" spans="3:7" ht="12">
      <c r="C243" s="70">
        <v>202</v>
      </c>
      <c r="D243" s="71" t="str">
        <f>IF(ASISTENCIA!A193=""," ",IF(ISERROR(VALUE(TRIM(MID(ASISTENCIA!A193,3,FIND("/",ASISTENCIA!A193)-3)))/ASISTENCIA!$E$15),"Error de calculo",IF(VALUE(TRIM(MID(ASISTENCIA!A193,3,FIND("/",ASISTENCIA!A193)-3)))/ASISTENCIA!$E$15&lt;0.8,"Abandona","NO abandona")))</f>
        <v> </v>
      </c>
      <c r="E243" s="43"/>
      <c r="F243" s="43"/>
      <c r="G243" s="70">
        <f t="shared" si="2"/>
      </c>
    </row>
    <row r="244" spans="3:7" ht="12">
      <c r="C244" s="70">
        <v>203</v>
      </c>
      <c r="D244" s="71" t="str">
        <f>IF(ASISTENCIA!A194=""," ",IF(ISERROR(VALUE(TRIM(MID(ASISTENCIA!A194,3,FIND("/",ASISTENCIA!A194)-3)))/ASISTENCIA!$E$15),"Error de calculo",IF(VALUE(TRIM(MID(ASISTENCIA!A194,3,FIND("/",ASISTENCIA!A194)-3)))/ASISTENCIA!$E$15&lt;0.8,"Abandona","NO abandona")))</f>
        <v> </v>
      </c>
      <c r="E244" s="43"/>
      <c r="F244" s="43"/>
      <c r="G244" s="70">
        <f t="shared" si="2"/>
      </c>
    </row>
    <row r="245" spans="3:7" ht="12">
      <c r="C245" s="70">
        <v>204</v>
      </c>
      <c r="D245" s="71" t="str">
        <f>IF(ASISTENCIA!A195=""," ",IF(ISERROR(VALUE(TRIM(MID(ASISTENCIA!A195,3,FIND("/",ASISTENCIA!A195)-3)))/ASISTENCIA!$E$15),"Error de calculo",IF(VALUE(TRIM(MID(ASISTENCIA!A195,3,FIND("/",ASISTENCIA!A195)-3)))/ASISTENCIA!$E$15&lt;0.8,"Abandona","NO abandona")))</f>
        <v> </v>
      </c>
      <c r="E245" s="43"/>
      <c r="F245" s="43"/>
      <c r="G245" s="70">
        <f t="shared" si="2"/>
      </c>
    </row>
    <row r="246" spans="3:7" ht="12">
      <c r="C246" s="70">
        <v>205</v>
      </c>
      <c r="D246" s="71" t="str">
        <f>IF(ASISTENCIA!A196=""," ",IF(ISERROR(VALUE(TRIM(MID(ASISTENCIA!A196,3,FIND("/",ASISTENCIA!A196)-3)))/ASISTENCIA!$E$15),"Error de calculo",IF(VALUE(TRIM(MID(ASISTENCIA!A196,3,FIND("/",ASISTENCIA!A196)-3)))/ASISTENCIA!$E$15&lt;0.8,"Abandona","NO abandona")))</f>
        <v> </v>
      </c>
      <c r="E246" s="43"/>
      <c r="F246" s="43"/>
      <c r="G246" s="70">
        <f t="shared" si="2"/>
      </c>
    </row>
    <row r="247" spans="3:7" ht="12">
      <c r="C247" s="70">
        <v>206</v>
      </c>
      <c r="D247" s="71" t="str">
        <f>IF(ASISTENCIA!A197=""," ",IF(ISERROR(VALUE(TRIM(MID(ASISTENCIA!A197,3,FIND("/",ASISTENCIA!A197)-3)))/ASISTENCIA!$E$15),"Error de calculo",IF(VALUE(TRIM(MID(ASISTENCIA!A197,3,FIND("/",ASISTENCIA!A197)-3)))/ASISTENCIA!$E$15&lt;0.8,"Abandona","NO abandona")))</f>
        <v> </v>
      </c>
      <c r="E247" s="43"/>
      <c r="F247" s="43"/>
      <c r="G247" s="70">
        <f t="shared" si="2"/>
      </c>
    </row>
    <row r="248" spans="3:7" ht="12">
      <c r="C248" s="70">
        <v>207</v>
      </c>
      <c r="D248" s="71" t="str">
        <f>IF(ASISTENCIA!A198=""," ",IF(ISERROR(VALUE(TRIM(MID(ASISTENCIA!A198,3,FIND("/",ASISTENCIA!A198)-3)))/ASISTENCIA!$E$15),"Error de calculo",IF(VALUE(TRIM(MID(ASISTENCIA!A198,3,FIND("/",ASISTENCIA!A198)-3)))/ASISTENCIA!$E$15&lt;0.8,"Abandona","NO abandona")))</f>
        <v> </v>
      </c>
      <c r="E248" s="43"/>
      <c r="F248" s="43"/>
      <c r="G248" s="70">
        <f t="shared" si="2"/>
      </c>
    </row>
    <row r="249" spans="3:7" ht="12">
      <c r="C249" s="70">
        <v>208</v>
      </c>
      <c r="D249" s="71" t="str">
        <f>IF(ASISTENCIA!A199=""," ",IF(ISERROR(VALUE(TRIM(MID(ASISTENCIA!A199,3,FIND("/",ASISTENCIA!A199)-3)))/ASISTENCIA!$E$15),"Error de calculo",IF(VALUE(TRIM(MID(ASISTENCIA!A199,3,FIND("/",ASISTENCIA!A199)-3)))/ASISTENCIA!$E$15&lt;0.8,"Abandona","NO abandona")))</f>
        <v> </v>
      </c>
      <c r="E249" s="43"/>
      <c r="F249" s="43"/>
      <c r="G249" s="70">
        <f t="shared" si="2"/>
      </c>
    </row>
    <row r="250" spans="3:7" ht="12">
      <c r="C250" s="70">
        <v>209</v>
      </c>
      <c r="D250" s="71" t="str">
        <f>IF(ASISTENCIA!A200=""," ",IF(ISERROR(VALUE(TRIM(MID(ASISTENCIA!A200,3,FIND("/",ASISTENCIA!A200)-3)))/ASISTENCIA!$E$15),"Error de calculo",IF(VALUE(TRIM(MID(ASISTENCIA!A200,3,FIND("/",ASISTENCIA!A200)-3)))/ASISTENCIA!$E$15&lt;0.8,"Abandona","NO abandona")))</f>
        <v> </v>
      </c>
      <c r="E250" s="43"/>
      <c r="F250" s="43"/>
      <c r="G250" s="70">
        <f t="shared" si="2"/>
      </c>
    </row>
    <row r="251" spans="3:7" ht="12">
      <c r="C251" s="70">
        <v>210</v>
      </c>
      <c r="D251" s="71" t="str">
        <f>IF(ASISTENCIA!A201=""," ",IF(ISERROR(VALUE(TRIM(MID(ASISTENCIA!A201,3,FIND("/",ASISTENCIA!A201)-3)))/ASISTENCIA!$E$15),"Error de calculo",IF(VALUE(TRIM(MID(ASISTENCIA!A201,3,FIND("/",ASISTENCIA!A201)-3)))/ASISTENCIA!$E$15&lt;0.8,"Abandona","NO abandona")))</f>
        <v> </v>
      </c>
      <c r="E251" s="43"/>
      <c r="F251" s="43"/>
      <c r="G251" s="70">
        <f t="shared" si="2"/>
      </c>
    </row>
    <row r="252" spans="3:7" ht="12">
      <c r="C252" s="70">
        <v>211</v>
      </c>
      <c r="D252" s="71" t="str">
        <f>IF(ASISTENCIA!A202=""," ",IF(ISERROR(VALUE(TRIM(MID(ASISTENCIA!A202,3,FIND("/",ASISTENCIA!A202)-3)))/ASISTENCIA!$E$15),"Error de calculo",IF(VALUE(TRIM(MID(ASISTENCIA!A202,3,FIND("/",ASISTENCIA!A202)-3)))/ASISTENCIA!$E$15&lt;0.8,"Abandona","NO abandona")))</f>
        <v> </v>
      </c>
      <c r="E252" s="43"/>
      <c r="F252" s="43"/>
      <c r="G252" s="70">
        <f t="shared" si="2"/>
      </c>
    </row>
    <row r="253" spans="3:7" ht="12">
      <c r="C253" s="70">
        <v>212</v>
      </c>
      <c r="D253" s="71" t="str">
        <f>IF(ASISTENCIA!A203=""," ",IF(ISERROR(VALUE(TRIM(MID(ASISTENCIA!A203,3,FIND("/",ASISTENCIA!A203)-3)))/ASISTENCIA!$E$15),"Error de calculo",IF(VALUE(TRIM(MID(ASISTENCIA!A203,3,FIND("/",ASISTENCIA!A203)-3)))/ASISTENCIA!$E$15&lt;0.8,"Abandona","NO abandona")))</f>
        <v> </v>
      </c>
      <c r="E253" s="43"/>
      <c r="F253" s="43"/>
      <c r="G253" s="70">
        <f aca="true" t="shared" si="3" ref="G253:G316">IF(E253&lt;&gt;"",IF(F253&lt;&gt;F252,1,0),"")</f>
      </c>
    </row>
    <row r="254" spans="3:7" ht="12">
      <c r="C254" s="70">
        <v>213</v>
      </c>
      <c r="D254" s="71" t="str">
        <f>IF(ASISTENCIA!A204=""," ",IF(ISERROR(VALUE(TRIM(MID(ASISTENCIA!A204,3,FIND("/",ASISTENCIA!A204)-3)))/ASISTENCIA!$E$15),"Error de calculo",IF(VALUE(TRIM(MID(ASISTENCIA!A204,3,FIND("/",ASISTENCIA!A204)-3)))/ASISTENCIA!$E$15&lt;0.8,"Abandona","NO abandona")))</f>
        <v> </v>
      </c>
      <c r="E254" s="43"/>
      <c r="F254" s="43"/>
      <c r="G254" s="70">
        <f t="shared" si="3"/>
      </c>
    </row>
    <row r="255" spans="3:7" ht="12">
      <c r="C255" s="70">
        <v>214</v>
      </c>
      <c r="D255" s="71" t="str">
        <f>IF(ASISTENCIA!A205=""," ",IF(ISERROR(VALUE(TRIM(MID(ASISTENCIA!A205,3,FIND("/",ASISTENCIA!A205)-3)))/ASISTENCIA!$E$15),"Error de calculo",IF(VALUE(TRIM(MID(ASISTENCIA!A205,3,FIND("/",ASISTENCIA!A205)-3)))/ASISTENCIA!$E$15&lt;0.8,"Abandona","NO abandona")))</f>
        <v> </v>
      </c>
      <c r="E255" s="43"/>
      <c r="F255" s="43"/>
      <c r="G255" s="70">
        <f t="shared" si="3"/>
      </c>
    </row>
    <row r="256" spans="3:7" ht="12">
      <c r="C256" s="70">
        <v>215</v>
      </c>
      <c r="D256" s="71" t="str">
        <f>IF(ASISTENCIA!A206=""," ",IF(ISERROR(VALUE(TRIM(MID(ASISTENCIA!A206,3,FIND("/",ASISTENCIA!A206)-3)))/ASISTENCIA!$E$15),"Error de calculo",IF(VALUE(TRIM(MID(ASISTENCIA!A206,3,FIND("/",ASISTENCIA!A206)-3)))/ASISTENCIA!$E$15&lt;0.8,"Abandona","NO abandona")))</f>
        <v> </v>
      </c>
      <c r="E256" s="43"/>
      <c r="F256" s="43"/>
      <c r="G256" s="70">
        <f t="shared" si="3"/>
      </c>
    </row>
    <row r="257" spans="3:7" ht="12">
      <c r="C257" s="70">
        <v>216</v>
      </c>
      <c r="D257" s="71" t="str">
        <f>IF(ASISTENCIA!A207=""," ",IF(ISERROR(VALUE(TRIM(MID(ASISTENCIA!A207,3,FIND("/",ASISTENCIA!A207)-3)))/ASISTENCIA!$E$15),"Error de calculo",IF(VALUE(TRIM(MID(ASISTENCIA!A207,3,FIND("/",ASISTENCIA!A207)-3)))/ASISTENCIA!$E$15&lt;0.8,"Abandona","NO abandona")))</f>
        <v> </v>
      </c>
      <c r="E257" s="43"/>
      <c r="F257" s="43"/>
      <c r="G257" s="70">
        <f t="shared" si="3"/>
      </c>
    </row>
    <row r="258" spans="3:7" ht="12">
      <c r="C258" s="70">
        <v>217</v>
      </c>
      <c r="D258" s="71" t="str">
        <f>IF(ASISTENCIA!A208=""," ",IF(ISERROR(VALUE(TRIM(MID(ASISTENCIA!A208,3,FIND("/",ASISTENCIA!A208)-3)))/ASISTENCIA!$E$15),"Error de calculo",IF(VALUE(TRIM(MID(ASISTENCIA!A208,3,FIND("/",ASISTENCIA!A208)-3)))/ASISTENCIA!$E$15&lt;0.8,"Abandona","NO abandona")))</f>
        <v> </v>
      </c>
      <c r="E258" s="43"/>
      <c r="F258" s="43"/>
      <c r="G258" s="70">
        <f t="shared" si="3"/>
      </c>
    </row>
    <row r="259" spans="3:7" ht="12">
      <c r="C259" s="70">
        <v>218</v>
      </c>
      <c r="D259" s="71" t="str">
        <f>IF(ASISTENCIA!A209=""," ",IF(ISERROR(VALUE(TRIM(MID(ASISTENCIA!A209,3,FIND("/",ASISTENCIA!A209)-3)))/ASISTENCIA!$E$15),"Error de calculo",IF(VALUE(TRIM(MID(ASISTENCIA!A209,3,FIND("/",ASISTENCIA!A209)-3)))/ASISTENCIA!$E$15&lt;0.8,"Abandona","NO abandona")))</f>
        <v> </v>
      </c>
      <c r="E259" s="43"/>
      <c r="F259" s="43"/>
      <c r="G259" s="70">
        <f t="shared" si="3"/>
      </c>
    </row>
    <row r="260" spans="3:7" ht="12">
      <c r="C260" s="70">
        <v>219</v>
      </c>
      <c r="D260" s="71" t="str">
        <f>IF(ASISTENCIA!A210=""," ",IF(ISERROR(VALUE(TRIM(MID(ASISTENCIA!A210,3,FIND("/",ASISTENCIA!A210)-3)))/ASISTENCIA!$E$15),"Error de calculo",IF(VALUE(TRIM(MID(ASISTENCIA!A210,3,FIND("/",ASISTENCIA!A210)-3)))/ASISTENCIA!$E$15&lt;0.8,"Abandona","NO abandona")))</f>
        <v> </v>
      </c>
      <c r="E260" s="43"/>
      <c r="F260" s="43"/>
      <c r="G260" s="70">
        <f t="shared" si="3"/>
      </c>
    </row>
    <row r="261" spans="3:7" ht="12">
      <c r="C261" s="70">
        <v>220</v>
      </c>
      <c r="D261" s="71" t="str">
        <f>IF(ASISTENCIA!A211=""," ",IF(ISERROR(VALUE(TRIM(MID(ASISTENCIA!A211,3,FIND("/",ASISTENCIA!A211)-3)))/ASISTENCIA!$E$15),"Error de calculo",IF(VALUE(TRIM(MID(ASISTENCIA!A211,3,FIND("/",ASISTENCIA!A211)-3)))/ASISTENCIA!$E$15&lt;0.8,"Abandona","NO abandona")))</f>
        <v> </v>
      </c>
      <c r="E261" s="43"/>
      <c r="F261" s="43"/>
      <c r="G261" s="70">
        <f t="shared" si="3"/>
      </c>
    </row>
    <row r="262" spans="3:7" ht="12">
      <c r="C262" s="70">
        <v>221</v>
      </c>
      <c r="D262" s="71" t="str">
        <f>IF(ASISTENCIA!A212=""," ",IF(ISERROR(VALUE(TRIM(MID(ASISTENCIA!A212,3,FIND("/",ASISTENCIA!A212)-3)))/ASISTENCIA!$E$15),"Error de calculo",IF(VALUE(TRIM(MID(ASISTENCIA!A212,3,FIND("/",ASISTENCIA!A212)-3)))/ASISTENCIA!$E$15&lt;0.8,"Abandona","NO abandona")))</f>
        <v> </v>
      </c>
      <c r="E262" s="43"/>
      <c r="F262" s="43"/>
      <c r="G262" s="70">
        <f t="shared" si="3"/>
      </c>
    </row>
    <row r="263" spans="3:7" ht="12">
      <c r="C263" s="70">
        <v>222</v>
      </c>
      <c r="D263" s="71" t="str">
        <f>IF(ASISTENCIA!A213=""," ",IF(ISERROR(VALUE(TRIM(MID(ASISTENCIA!A213,3,FIND("/",ASISTENCIA!A213)-3)))/ASISTENCIA!$E$15),"Error de calculo",IF(VALUE(TRIM(MID(ASISTENCIA!A213,3,FIND("/",ASISTENCIA!A213)-3)))/ASISTENCIA!$E$15&lt;0.8,"Abandona","NO abandona")))</f>
        <v> </v>
      </c>
      <c r="E263" s="43"/>
      <c r="F263" s="43"/>
      <c r="G263" s="70">
        <f t="shared" si="3"/>
      </c>
    </row>
    <row r="264" spans="3:7" ht="12">
      <c r="C264" s="70">
        <v>223</v>
      </c>
      <c r="D264" s="71" t="str">
        <f>IF(ASISTENCIA!A214=""," ",IF(ISERROR(VALUE(TRIM(MID(ASISTENCIA!A214,3,FIND("/",ASISTENCIA!A214)-3)))/ASISTENCIA!$E$15),"Error de calculo",IF(VALUE(TRIM(MID(ASISTENCIA!A214,3,FIND("/",ASISTENCIA!A214)-3)))/ASISTENCIA!$E$15&lt;0.8,"Abandona","NO abandona")))</f>
        <v> </v>
      </c>
      <c r="E264" s="43"/>
      <c r="F264" s="43"/>
      <c r="G264" s="70">
        <f t="shared" si="3"/>
      </c>
    </row>
    <row r="265" spans="3:7" ht="12">
      <c r="C265" s="70">
        <v>224</v>
      </c>
      <c r="D265" s="71" t="str">
        <f>IF(ASISTENCIA!A215=""," ",IF(ISERROR(VALUE(TRIM(MID(ASISTENCIA!A215,3,FIND("/",ASISTENCIA!A215)-3)))/ASISTENCIA!$E$15),"Error de calculo",IF(VALUE(TRIM(MID(ASISTENCIA!A215,3,FIND("/",ASISTENCIA!A215)-3)))/ASISTENCIA!$E$15&lt;0.8,"Abandona","NO abandona")))</f>
        <v> </v>
      </c>
      <c r="E265" s="43"/>
      <c r="F265" s="43"/>
      <c r="G265" s="70">
        <f t="shared" si="3"/>
      </c>
    </row>
    <row r="266" spans="3:7" ht="12">
      <c r="C266" s="70">
        <v>225</v>
      </c>
      <c r="D266" s="71" t="str">
        <f>IF(ASISTENCIA!A216=""," ",IF(ISERROR(VALUE(TRIM(MID(ASISTENCIA!A216,3,FIND("/",ASISTENCIA!A216)-3)))/ASISTENCIA!$E$15),"Error de calculo",IF(VALUE(TRIM(MID(ASISTENCIA!A216,3,FIND("/",ASISTENCIA!A216)-3)))/ASISTENCIA!$E$15&lt;0.8,"Abandona","NO abandona")))</f>
        <v> </v>
      </c>
      <c r="E266" s="43"/>
      <c r="F266" s="43"/>
      <c r="G266" s="70">
        <f t="shared" si="3"/>
      </c>
    </row>
    <row r="267" spans="3:7" ht="12">
      <c r="C267" s="70">
        <v>226</v>
      </c>
      <c r="D267" s="71" t="str">
        <f>IF(ASISTENCIA!A217=""," ",IF(ISERROR(VALUE(TRIM(MID(ASISTENCIA!A217,3,FIND("/",ASISTENCIA!A217)-3)))/ASISTENCIA!$E$15),"Error de calculo",IF(VALUE(TRIM(MID(ASISTENCIA!A217,3,FIND("/",ASISTENCIA!A217)-3)))/ASISTENCIA!$E$15&lt;0.8,"Abandona","NO abandona")))</f>
        <v> </v>
      </c>
      <c r="E267" s="43"/>
      <c r="F267" s="43"/>
      <c r="G267" s="70">
        <f t="shared" si="3"/>
      </c>
    </row>
    <row r="268" spans="3:7" ht="12">
      <c r="C268" s="70">
        <v>227</v>
      </c>
      <c r="D268" s="71" t="str">
        <f>IF(ASISTENCIA!A218=""," ",IF(ISERROR(VALUE(TRIM(MID(ASISTENCIA!A218,3,FIND("/",ASISTENCIA!A218)-3)))/ASISTENCIA!$E$15),"Error de calculo",IF(VALUE(TRIM(MID(ASISTENCIA!A218,3,FIND("/",ASISTENCIA!A218)-3)))/ASISTENCIA!$E$15&lt;0.8,"Abandona","NO abandona")))</f>
        <v> </v>
      </c>
      <c r="E268" s="43"/>
      <c r="F268" s="43"/>
      <c r="G268" s="70">
        <f t="shared" si="3"/>
      </c>
    </row>
    <row r="269" spans="3:7" ht="12">
      <c r="C269" s="70">
        <v>228</v>
      </c>
      <c r="D269" s="71" t="str">
        <f>IF(ASISTENCIA!A219=""," ",IF(ISERROR(VALUE(TRIM(MID(ASISTENCIA!A219,3,FIND("/",ASISTENCIA!A219)-3)))/ASISTENCIA!$E$15),"Error de calculo",IF(VALUE(TRIM(MID(ASISTENCIA!A219,3,FIND("/",ASISTENCIA!A219)-3)))/ASISTENCIA!$E$15&lt;0.8,"Abandona","NO abandona")))</f>
        <v> </v>
      </c>
      <c r="E269" s="43"/>
      <c r="F269" s="43"/>
      <c r="G269" s="70">
        <f t="shared" si="3"/>
      </c>
    </row>
    <row r="270" spans="3:7" ht="12">
      <c r="C270" s="70">
        <v>229</v>
      </c>
      <c r="D270" s="71" t="str">
        <f>IF(ASISTENCIA!A220=""," ",IF(ISERROR(VALUE(TRIM(MID(ASISTENCIA!A220,3,FIND("/",ASISTENCIA!A220)-3)))/ASISTENCIA!$E$15),"Error de calculo",IF(VALUE(TRIM(MID(ASISTENCIA!A220,3,FIND("/",ASISTENCIA!A220)-3)))/ASISTENCIA!$E$15&lt;0.8,"Abandona","NO abandona")))</f>
        <v> </v>
      </c>
      <c r="E270" s="43"/>
      <c r="F270" s="43"/>
      <c r="G270" s="70">
        <f t="shared" si="3"/>
      </c>
    </row>
    <row r="271" spans="3:7" ht="12">
      <c r="C271" s="70">
        <v>230</v>
      </c>
      <c r="D271" s="71" t="str">
        <f>IF(ASISTENCIA!A221=""," ",IF(ISERROR(VALUE(TRIM(MID(ASISTENCIA!A221,3,FIND("/",ASISTENCIA!A221)-3)))/ASISTENCIA!$E$15),"Error de calculo",IF(VALUE(TRIM(MID(ASISTENCIA!A221,3,FIND("/",ASISTENCIA!A221)-3)))/ASISTENCIA!$E$15&lt;0.8,"Abandona","NO abandona")))</f>
        <v> </v>
      </c>
      <c r="E271" s="43"/>
      <c r="F271" s="43"/>
      <c r="G271" s="70">
        <f t="shared" si="3"/>
      </c>
    </row>
    <row r="272" spans="3:7" ht="12">
      <c r="C272" s="70">
        <v>231</v>
      </c>
      <c r="D272" s="71" t="str">
        <f>IF(ASISTENCIA!A222=""," ",IF(ISERROR(VALUE(TRIM(MID(ASISTENCIA!A222,3,FIND("/",ASISTENCIA!A222)-3)))/ASISTENCIA!$E$15),"Error de calculo",IF(VALUE(TRIM(MID(ASISTENCIA!A222,3,FIND("/",ASISTENCIA!A222)-3)))/ASISTENCIA!$E$15&lt;0.8,"Abandona","NO abandona")))</f>
        <v> </v>
      </c>
      <c r="E272" s="43"/>
      <c r="F272" s="43"/>
      <c r="G272" s="70">
        <f t="shared" si="3"/>
      </c>
    </row>
    <row r="273" spans="3:7" ht="12">
      <c r="C273" s="70">
        <v>232</v>
      </c>
      <c r="D273" s="71" t="str">
        <f>IF(ASISTENCIA!A223=""," ",IF(ISERROR(VALUE(TRIM(MID(ASISTENCIA!A223,3,FIND("/",ASISTENCIA!A223)-3)))/ASISTENCIA!$E$15),"Error de calculo",IF(VALUE(TRIM(MID(ASISTENCIA!A223,3,FIND("/",ASISTENCIA!A223)-3)))/ASISTENCIA!$E$15&lt;0.8,"Abandona","NO abandona")))</f>
        <v> </v>
      </c>
      <c r="E273" s="43"/>
      <c r="F273" s="43"/>
      <c r="G273" s="70">
        <f t="shared" si="3"/>
      </c>
    </row>
    <row r="274" spans="3:7" ht="12">
      <c r="C274" s="70">
        <v>233</v>
      </c>
      <c r="D274" s="71" t="str">
        <f>IF(ASISTENCIA!A224=""," ",IF(ISERROR(VALUE(TRIM(MID(ASISTENCIA!A224,3,FIND("/",ASISTENCIA!A224)-3)))/ASISTENCIA!$E$15),"Error de calculo",IF(VALUE(TRIM(MID(ASISTENCIA!A224,3,FIND("/",ASISTENCIA!A224)-3)))/ASISTENCIA!$E$15&lt;0.8,"Abandona","NO abandona")))</f>
        <v> </v>
      </c>
      <c r="E274" s="43"/>
      <c r="F274" s="43"/>
      <c r="G274" s="70">
        <f t="shared" si="3"/>
      </c>
    </row>
    <row r="275" spans="3:7" ht="12">
      <c r="C275" s="70">
        <v>234</v>
      </c>
      <c r="D275" s="71" t="str">
        <f>IF(ASISTENCIA!A225=""," ",IF(ISERROR(VALUE(TRIM(MID(ASISTENCIA!A225,3,FIND("/",ASISTENCIA!A225)-3)))/ASISTENCIA!$E$15),"Error de calculo",IF(VALUE(TRIM(MID(ASISTENCIA!A225,3,FIND("/",ASISTENCIA!A225)-3)))/ASISTENCIA!$E$15&lt;0.8,"Abandona","NO abandona")))</f>
        <v> </v>
      </c>
      <c r="E275" s="43"/>
      <c r="F275" s="43"/>
      <c r="G275" s="70">
        <f t="shared" si="3"/>
      </c>
    </row>
    <row r="276" spans="3:7" ht="12">
      <c r="C276" s="70">
        <v>235</v>
      </c>
      <c r="D276" s="71" t="str">
        <f>IF(ASISTENCIA!A226=""," ",IF(ISERROR(VALUE(TRIM(MID(ASISTENCIA!A226,3,FIND("/",ASISTENCIA!A226)-3)))/ASISTENCIA!$E$15),"Error de calculo",IF(VALUE(TRIM(MID(ASISTENCIA!A226,3,FIND("/",ASISTENCIA!A226)-3)))/ASISTENCIA!$E$15&lt;0.8,"Abandona","NO abandona")))</f>
        <v> </v>
      </c>
      <c r="E276" s="43"/>
      <c r="F276" s="43"/>
      <c r="G276" s="70">
        <f t="shared" si="3"/>
      </c>
    </row>
    <row r="277" spans="3:7" ht="12">
      <c r="C277" s="70">
        <v>236</v>
      </c>
      <c r="D277" s="71" t="str">
        <f>IF(ASISTENCIA!A227=""," ",IF(ISERROR(VALUE(TRIM(MID(ASISTENCIA!A227,3,FIND("/",ASISTENCIA!A227)-3)))/ASISTENCIA!$E$15),"Error de calculo",IF(VALUE(TRIM(MID(ASISTENCIA!A227,3,FIND("/",ASISTENCIA!A227)-3)))/ASISTENCIA!$E$15&lt;0.8,"Abandona","NO abandona")))</f>
        <v> </v>
      </c>
      <c r="E277" s="43"/>
      <c r="F277" s="43"/>
      <c r="G277" s="70">
        <f t="shared" si="3"/>
      </c>
    </row>
    <row r="278" spans="3:7" ht="12">
      <c r="C278" s="70">
        <v>237</v>
      </c>
      <c r="D278" s="71" t="str">
        <f>IF(ASISTENCIA!A228=""," ",IF(ISERROR(VALUE(TRIM(MID(ASISTENCIA!A228,3,FIND("/",ASISTENCIA!A228)-3)))/ASISTENCIA!$E$15),"Error de calculo",IF(VALUE(TRIM(MID(ASISTENCIA!A228,3,FIND("/",ASISTENCIA!A228)-3)))/ASISTENCIA!$E$15&lt;0.8,"Abandona","NO abandona")))</f>
        <v> </v>
      </c>
      <c r="E278" s="43"/>
      <c r="F278" s="43"/>
      <c r="G278" s="70">
        <f t="shared" si="3"/>
      </c>
    </row>
    <row r="279" spans="3:7" ht="12">
      <c r="C279" s="70">
        <v>238</v>
      </c>
      <c r="D279" s="71" t="str">
        <f>IF(ASISTENCIA!A229=""," ",IF(ISERROR(VALUE(TRIM(MID(ASISTENCIA!A229,3,FIND("/",ASISTENCIA!A229)-3)))/ASISTENCIA!$E$15),"Error de calculo",IF(VALUE(TRIM(MID(ASISTENCIA!A229,3,FIND("/",ASISTENCIA!A229)-3)))/ASISTENCIA!$E$15&lt;0.8,"Abandona","NO abandona")))</f>
        <v> </v>
      </c>
      <c r="E279" s="43"/>
      <c r="F279" s="43"/>
      <c r="G279" s="70">
        <f t="shared" si="3"/>
      </c>
    </row>
    <row r="280" spans="3:7" ht="12">
      <c r="C280" s="70">
        <v>239</v>
      </c>
      <c r="D280" s="71" t="str">
        <f>IF(ASISTENCIA!A230=""," ",IF(ISERROR(VALUE(TRIM(MID(ASISTENCIA!A230,3,FIND("/",ASISTENCIA!A230)-3)))/ASISTENCIA!$E$15),"Error de calculo",IF(VALUE(TRIM(MID(ASISTENCIA!A230,3,FIND("/",ASISTENCIA!A230)-3)))/ASISTENCIA!$E$15&lt;0.8,"Abandona","NO abandona")))</f>
        <v> </v>
      </c>
      <c r="E280" s="43"/>
      <c r="F280" s="43"/>
      <c r="G280" s="70">
        <f t="shared" si="3"/>
      </c>
    </row>
    <row r="281" spans="3:7" ht="12">
      <c r="C281" s="70">
        <v>240</v>
      </c>
      <c r="D281" s="71" t="str">
        <f>IF(ASISTENCIA!A231=""," ",IF(ISERROR(VALUE(TRIM(MID(ASISTENCIA!A231,3,FIND("/",ASISTENCIA!A231)-3)))/ASISTENCIA!$E$15),"Error de calculo",IF(VALUE(TRIM(MID(ASISTENCIA!A231,3,FIND("/",ASISTENCIA!A231)-3)))/ASISTENCIA!$E$15&lt;0.8,"Abandona","NO abandona")))</f>
        <v> </v>
      </c>
      <c r="E281" s="43"/>
      <c r="F281" s="43"/>
      <c r="G281" s="70">
        <f t="shared" si="3"/>
      </c>
    </row>
    <row r="282" spans="3:7" ht="12">
      <c r="C282" s="70">
        <v>241</v>
      </c>
      <c r="D282" s="71" t="str">
        <f>IF(ASISTENCIA!A232=""," ",IF(ISERROR(VALUE(TRIM(MID(ASISTENCIA!A232,3,FIND("/",ASISTENCIA!A232)-3)))/ASISTENCIA!$E$15),"Error de calculo",IF(VALUE(TRIM(MID(ASISTENCIA!A232,3,FIND("/",ASISTENCIA!A232)-3)))/ASISTENCIA!$E$15&lt;0.8,"Abandona","NO abandona")))</f>
        <v> </v>
      </c>
      <c r="E282" s="43"/>
      <c r="F282" s="43"/>
      <c r="G282" s="70">
        <f t="shared" si="3"/>
      </c>
    </row>
    <row r="283" spans="3:7" ht="12">
      <c r="C283" s="70">
        <v>242</v>
      </c>
      <c r="D283" s="71" t="str">
        <f>IF(ASISTENCIA!A233=""," ",IF(ISERROR(VALUE(TRIM(MID(ASISTENCIA!A233,3,FIND("/",ASISTENCIA!A233)-3)))/ASISTENCIA!$E$15),"Error de calculo",IF(VALUE(TRIM(MID(ASISTENCIA!A233,3,FIND("/",ASISTENCIA!A233)-3)))/ASISTENCIA!$E$15&lt;0.8,"Abandona","NO abandona")))</f>
        <v> </v>
      </c>
      <c r="E283" s="43"/>
      <c r="F283" s="43"/>
      <c r="G283" s="70">
        <f t="shared" si="3"/>
      </c>
    </row>
    <row r="284" spans="3:7" ht="12">
      <c r="C284" s="70">
        <v>243</v>
      </c>
      <c r="D284" s="71" t="str">
        <f>IF(ASISTENCIA!A234=""," ",IF(ISERROR(VALUE(TRIM(MID(ASISTENCIA!A234,3,FIND("/",ASISTENCIA!A234)-3)))/ASISTENCIA!$E$15),"Error de calculo",IF(VALUE(TRIM(MID(ASISTENCIA!A234,3,FIND("/",ASISTENCIA!A234)-3)))/ASISTENCIA!$E$15&lt;0.8,"Abandona","NO abandona")))</f>
        <v> </v>
      </c>
      <c r="E284" s="43"/>
      <c r="F284" s="43"/>
      <c r="G284" s="70">
        <f t="shared" si="3"/>
      </c>
    </row>
    <row r="285" spans="3:7" ht="12">
      <c r="C285" s="70">
        <v>244</v>
      </c>
      <c r="D285" s="71" t="str">
        <f>IF(ASISTENCIA!A235=""," ",IF(ISERROR(VALUE(TRIM(MID(ASISTENCIA!A235,3,FIND("/",ASISTENCIA!A235)-3)))/ASISTENCIA!$E$15),"Error de calculo",IF(VALUE(TRIM(MID(ASISTENCIA!A235,3,FIND("/",ASISTENCIA!A235)-3)))/ASISTENCIA!$E$15&lt;0.8,"Abandona","NO abandona")))</f>
        <v> </v>
      </c>
      <c r="E285" s="43"/>
      <c r="F285" s="43"/>
      <c r="G285" s="70">
        <f t="shared" si="3"/>
      </c>
    </row>
    <row r="286" spans="3:7" ht="12">
      <c r="C286" s="70">
        <v>245</v>
      </c>
      <c r="D286" s="71" t="str">
        <f>IF(ASISTENCIA!A236=""," ",IF(ISERROR(VALUE(TRIM(MID(ASISTENCIA!A236,3,FIND("/",ASISTENCIA!A236)-3)))/ASISTENCIA!$E$15),"Error de calculo",IF(VALUE(TRIM(MID(ASISTENCIA!A236,3,FIND("/",ASISTENCIA!A236)-3)))/ASISTENCIA!$E$15&lt;0.8,"Abandona","NO abandona")))</f>
        <v> </v>
      </c>
      <c r="E286" s="43"/>
      <c r="F286" s="43"/>
      <c r="G286" s="70">
        <f t="shared" si="3"/>
      </c>
    </row>
    <row r="287" spans="3:7" ht="12">
      <c r="C287" s="70">
        <v>246</v>
      </c>
      <c r="D287" s="71" t="str">
        <f>IF(ASISTENCIA!A237=""," ",IF(ISERROR(VALUE(TRIM(MID(ASISTENCIA!A237,3,FIND("/",ASISTENCIA!A237)-3)))/ASISTENCIA!$E$15),"Error de calculo",IF(VALUE(TRIM(MID(ASISTENCIA!A237,3,FIND("/",ASISTENCIA!A237)-3)))/ASISTENCIA!$E$15&lt;0.8,"Abandona","NO abandona")))</f>
        <v> </v>
      </c>
      <c r="E287" s="43"/>
      <c r="F287" s="43"/>
      <c r="G287" s="70">
        <f t="shared" si="3"/>
      </c>
    </row>
    <row r="288" spans="3:7" ht="12">
      <c r="C288" s="70">
        <v>247</v>
      </c>
      <c r="D288" s="71" t="str">
        <f>IF(ASISTENCIA!A238=""," ",IF(ISERROR(VALUE(TRIM(MID(ASISTENCIA!A238,3,FIND("/",ASISTENCIA!A238)-3)))/ASISTENCIA!$E$15),"Error de calculo",IF(VALUE(TRIM(MID(ASISTENCIA!A238,3,FIND("/",ASISTENCIA!A238)-3)))/ASISTENCIA!$E$15&lt;0.8,"Abandona","NO abandona")))</f>
        <v> </v>
      </c>
      <c r="E288" s="43"/>
      <c r="F288" s="43"/>
      <c r="G288" s="70">
        <f t="shared" si="3"/>
      </c>
    </row>
    <row r="289" spans="3:7" ht="12">
      <c r="C289" s="70">
        <v>248</v>
      </c>
      <c r="D289" s="71" t="str">
        <f>IF(ASISTENCIA!A239=""," ",IF(ISERROR(VALUE(TRIM(MID(ASISTENCIA!A239,3,FIND("/",ASISTENCIA!A239)-3)))/ASISTENCIA!$E$15),"Error de calculo",IF(VALUE(TRIM(MID(ASISTENCIA!A239,3,FIND("/",ASISTENCIA!A239)-3)))/ASISTENCIA!$E$15&lt;0.8,"Abandona","NO abandona")))</f>
        <v> </v>
      </c>
      <c r="E289" s="43"/>
      <c r="F289" s="43"/>
      <c r="G289" s="70">
        <f t="shared" si="3"/>
      </c>
    </row>
    <row r="290" spans="3:7" ht="12">
      <c r="C290" s="70">
        <v>249</v>
      </c>
      <c r="D290" s="71" t="str">
        <f>IF(ASISTENCIA!A240=""," ",IF(ISERROR(VALUE(TRIM(MID(ASISTENCIA!A240,3,FIND("/",ASISTENCIA!A240)-3)))/ASISTENCIA!$E$15),"Error de calculo",IF(VALUE(TRIM(MID(ASISTENCIA!A240,3,FIND("/",ASISTENCIA!A240)-3)))/ASISTENCIA!$E$15&lt;0.8,"Abandona","NO abandona")))</f>
        <v> </v>
      </c>
      <c r="E290" s="43"/>
      <c r="F290" s="43"/>
      <c r="G290" s="70">
        <f t="shared" si="3"/>
      </c>
    </row>
    <row r="291" spans="3:7" ht="12">
      <c r="C291" s="70">
        <v>250</v>
      </c>
      <c r="D291" s="71" t="str">
        <f>IF(ASISTENCIA!A241=""," ",IF(ISERROR(VALUE(TRIM(MID(ASISTENCIA!A241,3,FIND("/",ASISTENCIA!A241)-3)))/ASISTENCIA!$E$15),"Error de calculo",IF(VALUE(TRIM(MID(ASISTENCIA!A241,3,FIND("/",ASISTENCIA!A241)-3)))/ASISTENCIA!$E$15&lt;0.8,"Abandona","NO abandona")))</f>
        <v> </v>
      </c>
      <c r="E291" s="43"/>
      <c r="F291" s="43"/>
      <c r="G291" s="70">
        <f t="shared" si="3"/>
      </c>
    </row>
    <row r="292" spans="3:7" ht="12">
      <c r="C292" s="70">
        <v>251</v>
      </c>
      <c r="D292" s="71" t="str">
        <f>IF(ASISTENCIA!A242=""," ",IF(ISERROR(VALUE(TRIM(MID(ASISTENCIA!A242,3,FIND("/",ASISTENCIA!A242)-3)))/ASISTENCIA!$E$15),"Error de calculo",IF(VALUE(TRIM(MID(ASISTENCIA!A242,3,FIND("/",ASISTENCIA!A242)-3)))/ASISTENCIA!$E$15&lt;0.8,"Abandona","NO abandona")))</f>
        <v> </v>
      </c>
      <c r="E292" s="43"/>
      <c r="F292" s="43"/>
      <c r="G292" s="70">
        <f t="shared" si="3"/>
      </c>
    </row>
    <row r="293" spans="3:7" ht="12">
      <c r="C293" s="70">
        <v>252</v>
      </c>
      <c r="D293" s="71" t="str">
        <f>IF(ASISTENCIA!A243=""," ",IF(ISERROR(VALUE(TRIM(MID(ASISTENCIA!A243,3,FIND("/",ASISTENCIA!A243)-3)))/ASISTENCIA!$E$15),"Error de calculo",IF(VALUE(TRIM(MID(ASISTENCIA!A243,3,FIND("/",ASISTENCIA!A243)-3)))/ASISTENCIA!$E$15&lt;0.8,"Abandona","NO abandona")))</f>
        <v> </v>
      </c>
      <c r="E293" s="43"/>
      <c r="F293" s="43"/>
      <c r="G293" s="70">
        <f t="shared" si="3"/>
      </c>
    </row>
    <row r="294" spans="3:7" ht="12">
      <c r="C294" s="70">
        <v>253</v>
      </c>
      <c r="D294" s="71" t="str">
        <f>IF(ASISTENCIA!A244=""," ",IF(ISERROR(VALUE(TRIM(MID(ASISTENCIA!A244,3,FIND("/",ASISTENCIA!A244)-3)))/ASISTENCIA!$E$15),"Error de calculo",IF(VALUE(TRIM(MID(ASISTENCIA!A244,3,FIND("/",ASISTENCIA!A244)-3)))/ASISTENCIA!$E$15&lt;0.8,"Abandona","NO abandona")))</f>
        <v> </v>
      </c>
      <c r="E294" s="43"/>
      <c r="F294" s="43"/>
      <c r="G294" s="70">
        <f t="shared" si="3"/>
      </c>
    </row>
    <row r="295" spans="3:7" ht="12">
      <c r="C295" s="70">
        <v>254</v>
      </c>
      <c r="D295" s="71" t="str">
        <f>IF(ASISTENCIA!A245=""," ",IF(ISERROR(VALUE(TRIM(MID(ASISTENCIA!A245,3,FIND("/",ASISTENCIA!A245)-3)))/ASISTENCIA!$E$15),"Error de calculo",IF(VALUE(TRIM(MID(ASISTENCIA!A245,3,FIND("/",ASISTENCIA!A245)-3)))/ASISTENCIA!$E$15&lt;0.8,"Abandona","NO abandona")))</f>
        <v> </v>
      </c>
      <c r="E295" s="43"/>
      <c r="F295" s="43"/>
      <c r="G295" s="70">
        <f t="shared" si="3"/>
      </c>
    </row>
    <row r="296" spans="3:7" ht="12">
      <c r="C296" s="70">
        <v>255</v>
      </c>
      <c r="D296" s="71" t="str">
        <f>IF(ASISTENCIA!A246=""," ",IF(ISERROR(VALUE(TRIM(MID(ASISTENCIA!A246,3,FIND("/",ASISTENCIA!A246)-3)))/ASISTENCIA!$E$15),"Error de calculo",IF(VALUE(TRIM(MID(ASISTENCIA!A246,3,FIND("/",ASISTENCIA!A246)-3)))/ASISTENCIA!$E$15&lt;0.8,"Abandona","NO abandona")))</f>
        <v> </v>
      </c>
      <c r="E296" s="43"/>
      <c r="F296" s="43"/>
      <c r="G296" s="70">
        <f t="shared" si="3"/>
      </c>
    </row>
    <row r="297" spans="3:7" ht="12">
      <c r="C297" s="70">
        <v>256</v>
      </c>
      <c r="D297" s="71" t="str">
        <f>IF(ASISTENCIA!A247=""," ",IF(ISERROR(VALUE(TRIM(MID(ASISTENCIA!A247,3,FIND("/",ASISTENCIA!A247)-3)))/ASISTENCIA!$E$15),"Error de calculo",IF(VALUE(TRIM(MID(ASISTENCIA!A247,3,FIND("/",ASISTENCIA!A247)-3)))/ASISTENCIA!$E$15&lt;0.8,"Abandona","NO abandona")))</f>
        <v> </v>
      </c>
      <c r="E297" s="43"/>
      <c r="F297" s="43"/>
      <c r="G297" s="70">
        <f t="shared" si="3"/>
      </c>
    </row>
    <row r="298" spans="3:7" ht="12">
      <c r="C298" s="70">
        <v>257</v>
      </c>
      <c r="D298" s="71" t="str">
        <f>IF(ASISTENCIA!A248=""," ",IF(ISERROR(VALUE(TRIM(MID(ASISTENCIA!A248,3,FIND("/",ASISTENCIA!A248)-3)))/ASISTENCIA!$E$15),"Error de calculo",IF(VALUE(TRIM(MID(ASISTENCIA!A248,3,FIND("/",ASISTENCIA!A248)-3)))/ASISTENCIA!$E$15&lt;0.8,"Abandona","NO abandona")))</f>
        <v> </v>
      </c>
      <c r="E298" s="43"/>
      <c r="F298" s="43"/>
      <c r="G298" s="70">
        <f t="shared" si="3"/>
      </c>
    </row>
    <row r="299" spans="3:7" ht="12">
      <c r="C299" s="70">
        <v>258</v>
      </c>
      <c r="D299" s="71" t="str">
        <f>IF(ASISTENCIA!A249=""," ",IF(ISERROR(VALUE(TRIM(MID(ASISTENCIA!A249,3,FIND("/",ASISTENCIA!A249)-3)))/ASISTENCIA!$E$15),"Error de calculo",IF(VALUE(TRIM(MID(ASISTENCIA!A249,3,FIND("/",ASISTENCIA!A249)-3)))/ASISTENCIA!$E$15&lt;0.8,"Abandona","NO abandona")))</f>
        <v> </v>
      </c>
      <c r="E299" s="43"/>
      <c r="F299" s="43"/>
      <c r="G299" s="70">
        <f t="shared" si="3"/>
      </c>
    </row>
    <row r="300" spans="3:7" ht="12">
      <c r="C300" s="70">
        <v>259</v>
      </c>
      <c r="D300" s="71" t="str">
        <f>IF(ASISTENCIA!A250=""," ",IF(ISERROR(VALUE(TRIM(MID(ASISTENCIA!A250,3,FIND("/",ASISTENCIA!A250)-3)))/ASISTENCIA!$E$15),"Error de calculo",IF(VALUE(TRIM(MID(ASISTENCIA!A250,3,FIND("/",ASISTENCIA!A250)-3)))/ASISTENCIA!$E$15&lt;0.8,"Abandona","NO abandona")))</f>
        <v> </v>
      </c>
      <c r="E300" s="43"/>
      <c r="F300" s="43"/>
      <c r="G300" s="70">
        <f t="shared" si="3"/>
      </c>
    </row>
    <row r="301" spans="3:7" ht="12">
      <c r="C301" s="70">
        <v>260</v>
      </c>
      <c r="D301" s="71" t="str">
        <f>IF(ASISTENCIA!A251=""," ",IF(ISERROR(VALUE(TRIM(MID(ASISTENCIA!A251,3,FIND("/",ASISTENCIA!A251)-3)))/ASISTENCIA!$E$15),"Error de calculo",IF(VALUE(TRIM(MID(ASISTENCIA!A251,3,FIND("/",ASISTENCIA!A251)-3)))/ASISTENCIA!$E$15&lt;0.8,"Abandona","NO abandona")))</f>
        <v> </v>
      </c>
      <c r="E301" s="43"/>
      <c r="F301" s="43"/>
      <c r="G301" s="70">
        <f t="shared" si="3"/>
      </c>
    </row>
    <row r="302" spans="3:7" ht="12">
      <c r="C302" s="70">
        <v>261</v>
      </c>
      <c r="D302" s="71" t="str">
        <f>IF(ASISTENCIA!A252=""," ",IF(ISERROR(VALUE(TRIM(MID(ASISTENCIA!A252,3,FIND("/",ASISTENCIA!A252)-3)))/ASISTENCIA!$E$15),"Error de calculo",IF(VALUE(TRIM(MID(ASISTENCIA!A252,3,FIND("/",ASISTENCIA!A252)-3)))/ASISTENCIA!$E$15&lt;0.8,"Abandona","NO abandona")))</f>
        <v> </v>
      </c>
      <c r="E302" s="43"/>
      <c r="F302" s="43"/>
      <c r="G302" s="70">
        <f t="shared" si="3"/>
      </c>
    </row>
    <row r="303" spans="3:7" ht="12">
      <c r="C303" s="70">
        <v>262</v>
      </c>
      <c r="D303" s="71" t="str">
        <f>IF(ASISTENCIA!A253=""," ",IF(ISERROR(VALUE(TRIM(MID(ASISTENCIA!A253,3,FIND("/",ASISTENCIA!A253)-3)))/ASISTENCIA!$E$15),"Error de calculo",IF(VALUE(TRIM(MID(ASISTENCIA!A253,3,FIND("/",ASISTENCIA!A253)-3)))/ASISTENCIA!$E$15&lt;0.8,"Abandona","NO abandona")))</f>
        <v> </v>
      </c>
      <c r="E303" s="43"/>
      <c r="F303" s="43"/>
      <c r="G303" s="70">
        <f t="shared" si="3"/>
      </c>
    </row>
    <row r="304" spans="3:7" ht="12">
      <c r="C304" s="70">
        <v>263</v>
      </c>
      <c r="D304" s="71" t="str">
        <f>IF(ASISTENCIA!A254=""," ",IF(ISERROR(VALUE(TRIM(MID(ASISTENCIA!A254,3,FIND("/",ASISTENCIA!A254)-3)))/ASISTENCIA!$E$15),"Error de calculo",IF(VALUE(TRIM(MID(ASISTENCIA!A254,3,FIND("/",ASISTENCIA!A254)-3)))/ASISTENCIA!$E$15&lt;0.8,"Abandona","NO abandona")))</f>
        <v> </v>
      </c>
      <c r="E304" s="43"/>
      <c r="F304" s="43"/>
      <c r="G304" s="70">
        <f t="shared" si="3"/>
      </c>
    </row>
    <row r="305" spans="3:7" ht="12">
      <c r="C305" s="70">
        <v>264</v>
      </c>
      <c r="D305" s="71" t="str">
        <f>IF(ASISTENCIA!A255=""," ",IF(ISERROR(VALUE(TRIM(MID(ASISTENCIA!A255,3,FIND("/",ASISTENCIA!A255)-3)))/ASISTENCIA!$E$15),"Error de calculo",IF(VALUE(TRIM(MID(ASISTENCIA!A255,3,FIND("/",ASISTENCIA!A255)-3)))/ASISTENCIA!$E$15&lt;0.8,"Abandona","NO abandona")))</f>
        <v> </v>
      </c>
      <c r="E305" s="43"/>
      <c r="F305" s="43"/>
      <c r="G305" s="70">
        <f t="shared" si="3"/>
      </c>
    </row>
    <row r="306" spans="3:7" ht="12">
      <c r="C306" s="70">
        <v>265</v>
      </c>
      <c r="D306" s="71" t="str">
        <f>IF(ASISTENCIA!A256=""," ",IF(ISERROR(VALUE(TRIM(MID(ASISTENCIA!A256,3,FIND("/",ASISTENCIA!A256)-3)))/ASISTENCIA!$E$15),"Error de calculo",IF(VALUE(TRIM(MID(ASISTENCIA!A256,3,FIND("/",ASISTENCIA!A256)-3)))/ASISTENCIA!$E$15&lt;0.8,"Abandona","NO abandona")))</f>
        <v> </v>
      </c>
      <c r="E306" s="43"/>
      <c r="F306" s="43"/>
      <c r="G306" s="70">
        <f t="shared" si="3"/>
      </c>
    </row>
    <row r="307" spans="3:7" ht="12">
      <c r="C307" s="70">
        <v>266</v>
      </c>
      <c r="D307" s="71" t="str">
        <f>IF(ASISTENCIA!A257=""," ",IF(ISERROR(VALUE(TRIM(MID(ASISTENCIA!A257,3,FIND("/",ASISTENCIA!A257)-3)))/ASISTENCIA!$E$15),"Error de calculo",IF(VALUE(TRIM(MID(ASISTENCIA!A257,3,FIND("/",ASISTENCIA!A257)-3)))/ASISTENCIA!$E$15&lt;0.8,"Abandona","NO abandona")))</f>
        <v> </v>
      </c>
      <c r="E307" s="43"/>
      <c r="F307" s="43"/>
      <c r="G307" s="70">
        <f t="shared" si="3"/>
      </c>
    </row>
    <row r="308" spans="3:7" ht="12">
      <c r="C308" s="70">
        <v>267</v>
      </c>
      <c r="D308" s="71" t="str">
        <f>IF(ASISTENCIA!A258=""," ",IF(ISERROR(VALUE(TRIM(MID(ASISTENCIA!A258,3,FIND("/",ASISTENCIA!A258)-3)))/ASISTENCIA!$E$15),"Error de calculo",IF(VALUE(TRIM(MID(ASISTENCIA!A258,3,FIND("/",ASISTENCIA!A258)-3)))/ASISTENCIA!$E$15&lt;0.8,"Abandona","NO abandona")))</f>
        <v> </v>
      </c>
      <c r="E308" s="43"/>
      <c r="F308" s="43"/>
      <c r="G308" s="70">
        <f t="shared" si="3"/>
      </c>
    </row>
    <row r="309" spans="3:7" ht="12">
      <c r="C309" s="70">
        <v>268</v>
      </c>
      <c r="D309" s="71" t="str">
        <f>IF(ASISTENCIA!A259=""," ",IF(ISERROR(VALUE(TRIM(MID(ASISTENCIA!A259,3,FIND("/",ASISTENCIA!A259)-3)))/ASISTENCIA!$E$15),"Error de calculo",IF(VALUE(TRIM(MID(ASISTENCIA!A259,3,FIND("/",ASISTENCIA!A259)-3)))/ASISTENCIA!$E$15&lt;0.8,"Abandona","NO abandona")))</f>
        <v> </v>
      </c>
      <c r="E309" s="43"/>
      <c r="F309" s="43"/>
      <c r="G309" s="70">
        <f t="shared" si="3"/>
      </c>
    </row>
    <row r="310" spans="3:7" ht="12">
      <c r="C310" s="70">
        <v>269</v>
      </c>
      <c r="D310" s="71" t="str">
        <f>IF(ASISTENCIA!A260=""," ",IF(ISERROR(VALUE(TRIM(MID(ASISTENCIA!A260,3,FIND("/",ASISTENCIA!A260)-3)))/ASISTENCIA!$E$15),"Error de calculo",IF(VALUE(TRIM(MID(ASISTENCIA!A260,3,FIND("/",ASISTENCIA!A260)-3)))/ASISTENCIA!$E$15&lt;0.8,"Abandona","NO abandona")))</f>
        <v> </v>
      </c>
      <c r="E310" s="43"/>
      <c r="F310" s="43"/>
      <c r="G310" s="70">
        <f t="shared" si="3"/>
      </c>
    </row>
    <row r="311" spans="3:7" ht="12">
      <c r="C311" s="70">
        <v>270</v>
      </c>
      <c r="D311" s="71" t="str">
        <f>IF(ASISTENCIA!A261=""," ",IF(ISERROR(VALUE(TRIM(MID(ASISTENCIA!A261,3,FIND("/",ASISTENCIA!A261)-3)))/ASISTENCIA!$E$15),"Error de calculo",IF(VALUE(TRIM(MID(ASISTENCIA!A261,3,FIND("/",ASISTENCIA!A261)-3)))/ASISTENCIA!$E$15&lt;0.8,"Abandona","NO abandona")))</f>
        <v> </v>
      </c>
      <c r="E311" s="43"/>
      <c r="F311" s="43"/>
      <c r="G311" s="70">
        <f t="shared" si="3"/>
      </c>
    </row>
    <row r="312" spans="3:7" ht="12">
      <c r="C312" s="70">
        <v>271</v>
      </c>
      <c r="D312" s="71" t="str">
        <f>IF(ASISTENCIA!A262=""," ",IF(ISERROR(VALUE(TRIM(MID(ASISTENCIA!A262,3,FIND("/",ASISTENCIA!A262)-3)))/ASISTENCIA!$E$15),"Error de calculo",IF(VALUE(TRIM(MID(ASISTENCIA!A262,3,FIND("/",ASISTENCIA!A262)-3)))/ASISTENCIA!$E$15&lt;0.8,"Abandona","NO abandona")))</f>
        <v> </v>
      </c>
      <c r="E312" s="43"/>
      <c r="F312" s="43"/>
      <c r="G312" s="70">
        <f t="shared" si="3"/>
      </c>
    </row>
    <row r="313" spans="3:7" ht="12">
      <c r="C313" s="70">
        <v>272</v>
      </c>
      <c r="D313" s="71" t="str">
        <f>IF(ASISTENCIA!A263=""," ",IF(ISERROR(VALUE(TRIM(MID(ASISTENCIA!A263,3,FIND("/",ASISTENCIA!A263)-3)))/ASISTENCIA!$E$15),"Error de calculo",IF(VALUE(TRIM(MID(ASISTENCIA!A263,3,FIND("/",ASISTENCIA!A263)-3)))/ASISTENCIA!$E$15&lt;0.8,"Abandona","NO abandona")))</f>
        <v> </v>
      </c>
      <c r="E313" s="43"/>
      <c r="F313" s="43"/>
      <c r="G313" s="70">
        <f t="shared" si="3"/>
      </c>
    </row>
    <row r="314" spans="3:7" ht="12">
      <c r="C314" s="70">
        <v>273</v>
      </c>
      <c r="D314" s="71" t="str">
        <f>IF(ASISTENCIA!A264=""," ",IF(ISERROR(VALUE(TRIM(MID(ASISTENCIA!A264,3,FIND("/",ASISTENCIA!A264)-3)))/ASISTENCIA!$E$15),"Error de calculo",IF(VALUE(TRIM(MID(ASISTENCIA!A264,3,FIND("/",ASISTENCIA!A264)-3)))/ASISTENCIA!$E$15&lt;0.8,"Abandona","NO abandona")))</f>
        <v> </v>
      </c>
      <c r="E314" s="43"/>
      <c r="F314" s="43"/>
      <c r="G314" s="70">
        <f t="shared" si="3"/>
      </c>
    </row>
    <row r="315" spans="3:7" ht="12">
      <c r="C315" s="70">
        <v>274</v>
      </c>
      <c r="D315" s="71" t="str">
        <f>IF(ASISTENCIA!A265=""," ",IF(ISERROR(VALUE(TRIM(MID(ASISTENCIA!A265,3,FIND("/",ASISTENCIA!A265)-3)))/ASISTENCIA!$E$15),"Error de calculo",IF(VALUE(TRIM(MID(ASISTENCIA!A265,3,FIND("/",ASISTENCIA!A265)-3)))/ASISTENCIA!$E$15&lt;0.8,"Abandona","NO abandona")))</f>
        <v> </v>
      </c>
      <c r="E315" s="43"/>
      <c r="F315" s="43"/>
      <c r="G315" s="70">
        <f t="shared" si="3"/>
      </c>
    </row>
    <row r="316" spans="3:7" ht="12">
      <c r="C316" s="70">
        <v>275</v>
      </c>
      <c r="D316" s="71" t="str">
        <f>IF(ASISTENCIA!A266=""," ",IF(ISERROR(VALUE(TRIM(MID(ASISTENCIA!A266,3,FIND("/",ASISTENCIA!A266)-3)))/ASISTENCIA!$E$15),"Error de calculo",IF(VALUE(TRIM(MID(ASISTENCIA!A266,3,FIND("/",ASISTENCIA!A266)-3)))/ASISTENCIA!$E$15&lt;0.8,"Abandona","NO abandona")))</f>
        <v> </v>
      </c>
      <c r="E316" s="43"/>
      <c r="F316" s="43"/>
      <c r="G316" s="70">
        <f t="shared" si="3"/>
      </c>
    </row>
    <row r="317" spans="3:7" ht="12">
      <c r="C317" s="70">
        <v>276</v>
      </c>
      <c r="D317" s="71" t="str">
        <f>IF(ASISTENCIA!A267=""," ",IF(ISERROR(VALUE(TRIM(MID(ASISTENCIA!A267,3,FIND("/",ASISTENCIA!A267)-3)))/ASISTENCIA!$E$15),"Error de calculo",IF(VALUE(TRIM(MID(ASISTENCIA!A267,3,FIND("/",ASISTENCIA!A267)-3)))/ASISTENCIA!$E$15&lt;0.8,"Abandona","NO abandona")))</f>
        <v> </v>
      </c>
      <c r="E317" s="43"/>
      <c r="F317" s="43"/>
      <c r="G317" s="70">
        <f aca="true" t="shared" si="4" ref="G317:G380">IF(E317&lt;&gt;"",IF(F317&lt;&gt;F316,1,0),"")</f>
      </c>
    </row>
    <row r="318" spans="3:7" ht="12">
      <c r="C318" s="70">
        <v>277</v>
      </c>
      <c r="D318" s="71" t="str">
        <f>IF(ASISTENCIA!A268=""," ",IF(ISERROR(VALUE(TRIM(MID(ASISTENCIA!A268,3,FIND("/",ASISTENCIA!A268)-3)))/ASISTENCIA!$E$15),"Error de calculo",IF(VALUE(TRIM(MID(ASISTENCIA!A268,3,FIND("/",ASISTENCIA!A268)-3)))/ASISTENCIA!$E$15&lt;0.8,"Abandona","NO abandona")))</f>
        <v> </v>
      </c>
      <c r="E318" s="43"/>
      <c r="F318" s="43"/>
      <c r="G318" s="70">
        <f t="shared" si="4"/>
      </c>
    </row>
    <row r="319" spans="3:7" ht="12">
      <c r="C319" s="70">
        <v>278</v>
      </c>
      <c r="D319" s="71" t="str">
        <f>IF(ASISTENCIA!A269=""," ",IF(ISERROR(VALUE(TRIM(MID(ASISTENCIA!A269,3,FIND("/",ASISTENCIA!A269)-3)))/ASISTENCIA!$E$15),"Error de calculo",IF(VALUE(TRIM(MID(ASISTENCIA!A269,3,FIND("/",ASISTENCIA!A269)-3)))/ASISTENCIA!$E$15&lt;0.8,"Abandona","NO abandona")))</f>
        <v> </v>
      </c>
      <c r="E319" s="43"/>
      <c r="F319" s="43"/>
      <c r="G319" s="70">
        <f t="shared" si="4"/>
      </c>
    </row>
    <row r="320" spans="3:7" ht="12">
      <c r="C320" s="70">
        <v>279</v>
      </c>
      <c r="D320" s="71" t="str">
        <f>IF(ASISTENCIA!A270=""," ",IF(ISERROR(VALUE(TRIM(MID(ASISTENCIA!A270,3,FIND("/",ASISTENCIA!A270)-3)))/ASISTENCIA!$E$15),"Error de calculo",IF(VALUE(TRIM(MID(ASISTENCIA!A270,3,FIND("/",ASISTENCIA!A270)-3)))/ASISTENCIA!$E$15&lt;0.8,"Abandona","NO abandona")))</f>
        <v> </v>
      </c>
      <c r="E320" s="43"/>
      <c r="F320" s="43"/>
      <c r="G320" s="70">
        <f t="shared" si="4"/>
      </c>
    </row>
    <row r="321" spans="3:7" ht="12">
      <c r="C321" s="70">
        <v>280</v>
      </c>
      <c r="D321" s="71" t="str">
        <f>IF(ASISTENCIA!A271=""," ",IF(ISERROR(VALUE(TRIM(MID(ASISTENCIA!A271,3,FIND("/",ASISTENCIA!A271)-3)))/ASISTENCIA!$E$15),"Error de calculo",IF(VALUE(TRIM(MID(ASISTENCIA!A271,3,FIND("/",ASISTENCIA!A271)-3)))/ASISTENCIA!$E$15&lt;0.8,"Abandona","NO abandona")))</f>
        <v> </v>
      </c>
      <c r="E321" s="43"/>
      <c r="F321" s="43"/>
      <c r="G321" s="70">
        <f t="shared" si="4"/>
      </c>
    </row>
    <row r="322" spans="3:7" ht="12">
      <c r="C322" s="70">
        <v>281</v>
      </c>
      <c r="D322" s="71" t="str">
        <f>IF(ASISTENCIA!A272=""," ",IF(ISERROR(VALUE(TRIM(MID(ASISTENCIA!A272,3,FIND("/",ASISTENCIA!A272)-3)))/ASISTENCIA!$E$15),"Error de calculo",IF(VALUE(TRIM(MID(ASISTENCIA!A272,3,FIND("/",ASISTENCIA!A272)-3)))/ASISTENCIA!$E$15&lt;0.8,"Abandona","NO abandona")))</f>
        <v> </v>
      </c>
      <c r="E322" s="43"/>
      <c r="F322" s="43"/>
      <c r="G322" s="70">
        <f t="shared" si="4"/>
      </c>
    </row>
    <row r="323" spans="3:7" ht="12">
      <c r="C323" s="70">
        <v>282</v>
      </c>
      <c r="D323" s="71" t="str">
        <f>IF(ASISTENCIA!A273=""," ",IF(ISERROR(VALUE(TRIM(MID(ASISTENCIA!A273,3,FIND("/",ASISTENCIA!A273)-3)))/ASISTENCIA!$E$15),"Error de calculo",IF(VALUE(TRIM(MID(ASISTENCIA!A273,3,FIND("/",ASISTENCIA!A273)-3)))/ASISTENCIA!$E$15&lt;0.8,"Abandona","NO abandona")))</f>
        <v> </v>
      </c>
      <c r="E323" s="43"/>
      <c r="F323" s="43"/>
      <c r="G323" s="70">
        <f t="shared" si="4"/>
      </c>
    </row>
    <row r="324" spans="3:7" ht="12">
      <c r="C324" s="70">
        <v>283</v>
      </c>
      <c r="D324" s="71" t="str">
        <f>IF(ASISTENCIA!A274=""," ",IF(ISERROR(VALUE(TRIM(MID(ASISTENCIA!A274,3,FIND("/",ASISTENCIA!A274)-3)))/ASISTENCIA!$E$15),"Error de calculo",IF(VALUE(TRIM(MID(ASISTENCIA!A274,3,FIND("/",ASISTENCIA!A274)-3)))/ASISTENCIA!$E$15&lt;0.8,"Abandona","NO abandona")))</f>
        <v> </v>
      </c>
      <c r="E324" s="43"/>
      <c r="F324" s="43"/>
      <c r="G324" s="70">
        <f t="shared" si="4"/>
      </c>
    </row>
    <row r="325" spans="3:7" ht="12">
      <c r="C325" s="70">
        <v>284</v>
      </c>
      <c r="D325" s="71" t="str">
        <f>IF(ASISTENCIA!A275=""," ",IF(ISERROR(VALUE(TRIM(MID(ASISTENCIA!A275,3,FIND("/",ASISTENCIA!A275)-3)))/ASISTENCIA!$E$15),"Error de calculo",IF(VALUE(TRIM(MID(ASISTENCIA!A275,3,FIND("/",ASISTENCIA!A275)-3)))/ASISTENCIA!$E$15&lt;0.8,"Abandona","NO abandona")))</f>
        <v> </v>
      </c>
      <c r="E325" s="43"/>
      <c r="F325" s="43"/>
      <c r="G325" s="70">
        <f t="shared" si="4"/>
      </c>
    </row>
    <row r="326" spans="3:7" ht="12">
      <c r="C326" s="70">
        <v>285</v>
      </c>
      <c r="D326" s="71" t="str">
        <f>IF(ASISTENCIA!A276=""," ",IF(ISERROR(VALUE(TRIM(MID(ASISTENCIA!A276,3,FIND("/",ASISTENCIA!A276)-3)))/ASISTENCIA!$E$15),"Error de calculo",IF(VALUE(TRIM(MID(ASISTENCIA!A276,3,FIND("/",ASISTENCIA!A276)-3)))/ASISTENCIA!$E$15&lt;0.8,"Abandona","NO abandona")))</f>
        <v> </v>
      </c>
      <c r="E326" s="43"/>
      <c r="F326" s="43"/>
      <c r="G326" s="70">
        <f t="shared" si="4"/>
      </c>
    </row>
    <row r="327" spans="3:7" ht="12">
      <c r="C327" s="70">
        <v>286</v>
      </c>
      <c r="D327" s="71" t="str">
        <f>IF(ASISTENCIA!A277=""," ",IF(ISERROR(VALUE(TRIM(MID(ASISTENCIA!A277,3,FIND("/",ASISTENCIA!A277)-3)))/ASISTENCIA!$E$15),"Error de calculo",IF(VALUE(TRIM(MID(ASISTENCIA!A277,3,FIND("/",ASISTENCIA!A277)-3)))/ASISTENCIA!$E$15&lt;0.8,"Abandona","NO abandona")))</f>
        <v> </v>
      </c>
      <c r="E327" s="43"/>
      <c r="F327" s="43"/>
      <c r="G327" s="70">
        <f t="shared" si="4"/>
      </c>
    </row>
    <row r="328" spans="3:7" ht="12">
      <c r="C328" s="70">
        <v>287</v>
      </c>
      <c r="D328" s="71" t="str">
        <f>IF(ASISTENCIA!A278=""," ",IF(ISERROR(VALUE(TRIM(MID(ASISTENCIA!A278,3,FIND("/",ASISTENCIA!A278)-3)))/ASISTENCIA!$E$15),"Error de calculo",IF(VALUE(TRIM(MID(ASISTENCIA!A278,3,FIND("/",ASISTENCIA!A278)-3)))/ASISTENCIA!$E$15&lt;0.8,"Abandona","NO abandona")))</f>
        <v> </v>
      </c>
      <c r="E328" s="43"/>
      <c r="F328" s="43"/>
      <c r="G328" s="70">
        <f t="shared" si="4"/>
      </c>
    </row>
    <row r="329" spans="3:7" ht="12">
      <c r="C329" s="70">
        <v>288</v>
      </c>
      <c r="D329" s="71" t="str">
        <f>IF(ASISTENCIA!A279=""," ",IF(ISERROR(VALUE(TRIM(MID(ASISTENCIA!A279,3,FIND("/",ASISTENCIA!A279)-3)))/ASISTENCIA!$E$15),"Error de calculo",IF(VALUE(TRIM(MID(ASISTENCIA!A279,3,FIND("/",ASISTENCIA!A279)-3)))/ASISTENCIA!$E$15&lt;0.8,"Abandona","NO abandona")))</f>
        <v> </v>
      </c>
      <c r="E329" s="43"/>
      <c r="F329" s="43"/>
      <c r="G329" s="70">
        <f t="shared" si="4"/>
      </c>
    </row>
    <row r="330" spans="3:7" ht="12">
      <c r="C330" s="70">
        <v>289</v>
      </c>
      <c r="D330" s="71" t="str">
        <f>IF(ASISTENCIA!A280=""," ",IF(ISERROR(VALUE(TRIM(MID(ASISTENCIA!A280,3,FIND("/",ASISTENCIA!A280)-3)))/ASISTENCIA!$E$15),"Error de calculo",IF(VALUE(TRIM(MID(ASISTENCIA!A280,3,FIND("/",ASISTENCIA!A280)-3)))/ASISTENCIA!$E$15&lt;0.8,"Abandona","NO abandona")))</f>
        <v> </v>
      </c>
      <c r="E330" s="43"/>
      <c r="F330" s="43"/>
      <c r="G330" s="70">
        <f t="shared" si="4"/>
      </c>
    </row>
    <row r="331" spans="3:7" ht="12">
      <c r="C331" s="70">
        <v>290</v>
      </c>
      <c r="D331" s="71" t="str">
        <f>IF(ASISTENCIA!A281=""," ",IF(ISERROR(VALUE(TRIM(MID(ASISTENCIA!A281,3,FIND("/",ASISTENCIA!A281)-3)))/ASISTENCIA!$E$15),"Error de calculo",IF(VALUE(TRIM(MID(ASISTENCIA!A281,3,FIND("/",ASISTENCIA!A281)-3)))/ASISTENCIA!$E$15&lt;0.8,"Abandona","NO abandona")))</f>
        <v> </v>
      </c>
      <c r="E331" s="43"/>
      <c r="F331" s="43"/>
      <c r="G331" s="70">
        <f t="shared" si="4"/>
      </c>
    </row>
    <row r="332" spans="3:7" ht="12">
      <c r="C332" s="70">
        <v>291</v>
      </c>
      <c r="D332" s="71" t="str">
        <f>IF(ASISTENCIA!A282=""," ",IF(ISERROR(VALUE(TRIM(MID(ASISTENCIA!A282,3,FIND("/",ASISTENCIA!A282)-3)))/ASISTENCIA!$E$15),"Error de calculo",IF(VALUE(TRIM(MID(ASISTENCIA!A282,3,FIND("/",ASISTENCIA!A282)-3)))/ASISTENCIA!$E$15&lt;0.8,"Abandona","NO abandona")))</f>
        <v> </v>
      </c>
      <c r="E332" s="43"/>
      <c r="F332" s="43"/>
      <c r="G332" s="70">
        <f t="shared" si="4"/>
      </c>
    </row>
    <row r="333" spans="3:7" ht="12">
      <c r="C333" s="70">
        <v>292</v>
      </c>
      <c r="D333" s="71" t="str">
        <f>IF(ASISTENCIA!A283=""," ",IF(ISERROR(VALUE(TRIM(MID(ASISTENCIA!A283,3,FIND("/",ASISTENCIA!A283)-3)))/ASISTENCIA!$E$15),"Error de calculo",IF(VALUE(TRIM(MID(ASISTENCIA!A283,3,FIND("/",ASISTENCIA!A283)-3)))/ASISTENCIA!$E$15&lt;0.8,"Abandona","NO abandona")))</f>
        <v> </v>
      </c>
      <c r="E333" s="43"/>
      <c r="F333" s="43"/>
      <c r="G333" s="70">
        <f t="shared" si="4"/>
      </c>
    </row>
    <row r="334" spans="3:7" ht="12">
      <c r="C334" s="70">
        <v>293</v>
      </c>
      <c r="D334" s="71" t="str">
        <f>IF(ASISTENCIA!A284=""," ",IF(ISERROR(VALUE(TRIM(MID(ASISTENCIA!A284,3,FIND("/",ASISTENCIA!A284)-3)))/ASISTENCIA!$E$15),"Error de calculo",IF(VALUE(TRIM(MID(ASISTENCIA!A284,3,FIND("/",ASISTENCIA!A284)-3)))/ASISTENCIA!$E$15&lt;0.8,"Abandona","NO abandona")))</f>
        <v> </v>
      </c>
      <c r="E334" s="43"/>
      <c r="F334" s="43"/>
      <c r="G334" s="70">
        <f t="shared" si="4"/>
      </c>
    </row>
    <row r="335" spans="3:7" ht="12">
      <c r="C335" s="70">
        <v>294</v>
      </c>
      <c r="D335" s="71" t="str">
        <f>IF(ASISTENCIA!A285=""," ",IF(ISERROR(VALUE(TRIM(MID(ASISTENCIA!A285,3,FIND("/",ASISTENCIA!A285)-3)))/ASISTENCIA!$E$15),"Error de calculo",IF(VALUE(TRIM(MID(ASISTENCIA!A285,3,FIND("/",ASISTENCIA!A285)-3)))/ASISTENCIA!$E$15&lt;0.8,"Abandona","NO abandona")))</f>
        <v> </v>
      </c>
      <c r="E335" s="43"/>
      <c r="F335" s="43"/>
      <c r="G335" s="70">
        <f t="shared" si="4"/>
      </c>
    </row>
    <row r="336" spans="3:7" ht="12">
      <c r="C336" s="70">
        <v>295</v>
      </c>
      <c r="D336" s="71" t="str">
        <f>IF(ASISTENCIA!A286=""," ",IF(ISERROR(VALUE(TRIM(MID(ASISTENCIA!A286,3,FIND("/",ASISTENCIA!A286)-3)))/ASISTENCIA!$E$15),"Error de calculo",IF(VALUE(TRIM(MID(ASISTENCIA!A286,3,FIND("/",ASISTENCIA!A286)-3)))/ASISTENCIA!$E$15&lt;0.8,"Abandona","NO abandona")))</f>
        <v> </v>
      </c>
      <c r="E336" s="43"/>
      <c r="F336" s="43"/>
      <c r="G336" s="70">
        <f t="shared" si="4"/>
      </c>
    </row>
    <row r="337" spans="3:7" ht="12">
      <c r="C337" s="70">
        <v>296</v>
      </c>
      <c r="D337" s="71" t="str">
        <f>IF(ASISTENCIA!A287=""," ",IF(ISERROR(VALUE(TRIM(MID(ASISTENCIA!A287,3,FIND("/",ASISTENCIA!A287)-3)))/ASISTENCIA!$E$15),"Error de calculo",IF(VALUE(TRIM(MID(ASISTENCIA!A287,3,FIND("/",ASISTENCIA!A287)-3)))/ASISTENCIA!$E$15&lt;0.8,"Abandona","NO abandona")))</f>
        <v> </v>
      </c>
      <c r="E337" s="43"/>
      <c r="F337" s="43"/>
      <c r="G337" s="70">
        <f t="shared" si="4"/>
      </c>
    </row>
    <row r="338" spans="3:7" ht="12">
      <c r="C338" s="70">
        <v>297</v>
      </c>
      <c r="D338" s="71" t="str">
        <f>IF(ASISTENCIA!A288=""," ",IF(ISERROR(VALUE(TRIM(MID(ASISTENCIA!A288,3,FIND("/",ASISTENCIA!A288)-3)))/ASISTENCIA!$E$15),"Error de calculo",IF(VALUE(TRIM(MID(ASISTENCIA!A288,3,FIND("/",ASISTENCIA!A288)-3)))/ASISTENCIA!$E$15&lt;0.8,"Abandona","NO abandona")))</f>
        <v> </v>
      </c>
      <c r="E338" s="43"/>
      <c r="F338" s="43"/>
      <c r="G338" s="70">
        <f t="shared" si="4"/>
      </c>
    </row>
    <row r="339" spans="3:7" ht="12">
      <c r="C339" s="70">
        <v>298</v>
      </c>
      <c r="D339" s="71" t="str">
        <f>IF(ASISTENCIA!A289=""," ",IF(ISERROR(VALUE(TRIM(MID(ASISTENCIA!A289,3,FIND("/",ASISTENCIA!A289)-3)))/ASISTENCIA!$E$15),"Error de calculo",IF(VALUE(TRIM(MID(ASISTENCIA!A289,3,FIND("/",ASISTENCIA!A289)-3)))/ASISTENCIA!$E$15&lt;0.8,"Abandona","NO abandona")))</f>
        <v> </v>
      </c>
      <c r="E339" s="43"/>
      <c r="F339" s="43"/>
      <c r="G339" s="70">
        <f t="shared" si="4"/>
      </c>
    </row>
    <row r="340" spans="3:7" ht="12">
      <c r="C340" s="70">
        <v>299</v>
      </c>
      <c r="D340" s="71" t="str">
        <f>IF(ASISTENCIA!A290=""," ",IF(ISERROR(VALUE(TRIM(MID(ASISTENCIA!A290,3,FIND("/",ASISTENCIA!A290)-3)))/ASISTENCIA!$E$15),"Error de calculo",IF(VALUE(TRIM(MID(ASISTENCIA!A290,3,FIND("/",ASISTENCIA!A290)-3)))/ASISTENCIA!$E$15&lt;0.8,"Abandona","NO abandona")))</f>
        <v> </v>
      </c>
      <c r="E340" s="43"/>
      <c r="F340" s="43"/>
      <c r="G340" s="70">
        <f t="shared" si="4"/>
      </c>
    </row>
    <row r="341" spans="3:7" ht="12">
      <c r="C341" s="70">
        <v>300</v>
      </c>
      <c r="D341" s="71" t="str">
        <f>IF(ASISTENCIA!A291=""," ",IF(ISERROR(VALUE(TRIM(MID(ASISTENCIA!A291,3,FIND("/",ASISTENCIA!A291)-3)))/ASISTENCIA!$E$15),"Error de calculo",IF(VALUE(TRIM(MID(ASISTENCIA!A291,3,FIND("/",ASISTENCIA!A291)-3)))/ASISTENCIA!$E$15&lt;0.8,"Abandona","NO abandona")))</f>
        <v> </v>
      </c>
      <c r="E341" s="43"/>
      <c r="F341" s="43"/>
      <c r="G341" s="70">
        <f t="shared" si="4"/>
      </c>
    </row>
    <row r="342" spans="3:7" ht="12">
      <c r="C342" s="70">
        <v>301</v>
      </c>
      <c r="D342" s="71" t="str">
        <f>IF(ASISTENCIA!A292=""," ",IF(ISERROR(VALUE(TRIM(MID(ASISTENCIA!A292,3,FIND("/",ASISTENCIA!A292)-3)))/ASISTENCIA!$E$15),"Error de calculo",IF(VALUE(TRIM(MID(ASISTENCIA!A292,3,FIND("/",ASISTENCIA!A292)-3)))/ASISTENCIA!$E$15&lt;0.8,"Abandona","NO abandona")))</f>
        <v> </v>
      </c>
      <c r="E342" s="43"/>
      <c r="F342" s="43"/>
      <c r="G342" s="70">
        <f t="shared" si="4"/>
      </c>
    </row>
    <row r="343" spans="3:7" ht="12">
      <c r="C343" s="70">
        <v>302</v>
      </c>
      <c r="D343" s="71" t="str">
        <f>IF(ASISTENCIA!A293=""," ",IF(ISERROR(VALUE(TRIM(MID(ASISTENCIA!A293,3,FIND("/",ASISTENCIA!A293)-3)))/ASISTENCIA!$E$15),"Error de calculo",IF(VALUE(TRIM(MID(ASISTENCIA!A293,3,FIND("/",ASISTENCIA!A293)-3)))/ASISTENCIA!$E$15&lt;0.8,"Abandona","NO abandona")))</f>
        <v> </v>
      </c>
      <c r="E343" s="43"/>
      <c r="F343" s="43"/>
      <c r="G343" s="70">
        <f t="shared" si="4"/>
      </c>
    </row>
    <row r="344" spans="3:7" ht="12">
      <c r="C344" s="70">
        <v>303</v>
      </c>
      <c r="D344" s="71" t="str">
        <f>IF(ASISTENCIA!A294=""," ",IF(ISERROR(VALUE(TRIM(MID(ASISTENCIA!A294,3,FIND("/",ASISTENCIA!A294)-3)))/ASISTENCIA!$E$15),"Error de calculo",IF(VALUE(TRIM(MID(ASISTENCIA!A294,3,FIND("/",ASISTENCIA!A294)-3)))/ASISTENCIA!$E$15&lt;0.8,"Abandona","NO abandona")))</f>
        <v> </v>
      </c>
      <c r="E344" s="43"/>
      <c r="F344" s="43"/>
      <c r="G344" s="70">
        <f t="shared" si="4"/>
      </c>
    </row>
    <row r="345" spans="3:7" ht="12">
      <c r="C345" s="70">
        <v>304</v>
      </c>
      <c r="D345" s="71" t="str">
        <f>IF(ASISTENCIA!A295=""," ",IF(ISERROR(VALUE(TRIM(MID(ASISTENCIA!A295,3,FIND("/",ASISTENCIA!A295)-3)))/ASISTENCIA!$E$15),"Error de calculo",IF(VALUE(TRIM(MID(ASISTENCIA!A295,3,FIND("/",ASISTENCIA!A295)-3)))/ASISTENCIA!$E$15&lt;0.8,"Abandona","NO abandona")))</f>
        <v> </v>
      </c>
      <c r="E345" s="43"/>
      <c r="F345" s="43"/>
      <c r="G345" s="70">
        <f t="shared" si="4"/>
      </c>
    </row>
    <row r="346" spans="3:7" ht="12">
      <c r="C346" s="70">
        <v>305</v>
      </c>
      <c r="D346" s="71" t="str">
        <f>IF(ASISTENCIA!A296=""," ",IF(ISERROR(VALUE(TRIM(MID(ASISTENCIA!A296,3,FIND("/",ASISTENCIA!A296)-3)))/ASISTENCIA!$E$15),"Error de calculo",IF(VALUE(TRIM(MID(ASISTENCIA!A296,3,FIND("/",ASISTENCIA!A296)-3)))/ASISTENCIA!$E$15&lt;0.8,"Abandona","NO abandona")))</f>
        <v> </v>
      </c>
      <c r="E346" s="43"/>
      <c r="F346" s="43"/>
      <c r="G346" s="70">
        <f t="shared" si="4"/>
      </c>
    </row>
    <row r="347" spans="3:7" ht="12">
      <c r="C347" s="70">
        <v>306</v>
      </c>
      <c r="D347" s="71" t="str">
        <f>IF(ASISTENCIA!A297=""," ",IF(ISERROR(VALUE(TRIM(MID(ASISTENCIA!A297,3,FIND("/",ASISTENCIA!A297)-3)))/ASISTENCIA!$E$15),"Error de calculo",IF(VALUE(TRIM(MID(ASISTENCIA!A297,3,FIND("/",ASISTENCIA!A297)-3)))/ASISTENCIA!$E$15&lt;0.8,"Abandona","NO abandona")))</f>
        <v> </v>
      </c>
      <c r="E347" s="43"/>
      <c r="F347" s="43"/>
      <c r="G347" s="70">
        <f t="shared" si="4"/>
      </c>
    </row>
    <row r="348" spans="3:7" ht="12">
      <c r="C348" s="70">
        <v>307</v>
      </c>
      <c r="D348" s="71" t="str">
        <f>IF(ASISTENCIA!A298=""," ",IF(ISERROR(VALUE(TRIM(MID(ASISTENCIA!A298,3,FIND("/",ASISTENCIA!A298)-3)))/ASISTENCIA!$E$15),"Error de calculo",IF(VALUE(TRIM(MID(ASISTENCIA!A298,3,FIND("/",ASISTENCIA!A298)-3)))/ASISTENCIA!$E$15&lt;0.8,"Abandona","NO abandona")))</f>
        <v> </v>
      </c>
      <c r="E348" s="43"/>
      <c r="F348" s="43"/>
      <c r="G348" s="70">
        <f t="shared" si="4"/>
      </c>
    </row>
    <row r="349" spans="3:7" ht="12">
      <c r="C349" s="70">
        <v>308</v>
      </c>
      <c r="D349" s="71" t="str">
        <f>IF(ASISTENCIA!A299=""," ",IF(ISERROR(VALUE(TRIM(MID(ASISTENCIA!A299,3,FIND("/",ASISTENCIA!A299)-3)))/ASISTENCIA!$E$15),"Error de calculo",IF(VALUE(TRIM(MID(ASISTENCIA!A299,3,FIND("/",ASISTENCIA!A299)-3)))/ASISTENCIA!$E$15&lt;0.8,"Abandona","NO abandona")))</f>
        <v> </v>
      </c>
      <c r="E349" s="43"/>
      <c r="F349" s="43"/>
      <c r="G349" s="70">
        <f t="shared" si="4"/>
      </c>
    </row>
    <row r="350" spans="3:7" ht="12">
      <c r="C350" s="70">
        <v>309</v>
      </c>
      <c r="D350" s="71" t="str">
        <f>IF(ASISTENCIA!A300=""," ",IF(ISERROR(VALUE(TRIM(MID(ASISTENCIA!A300,3,FIND("/",ASISTENCIA!A300)-3)))/ASISTENCIA!$E$15),"Error de calculo",IF(VALUE(TRIM(MID(ASISTENCIA!A300,3,FIND("/",ASISTENCIA!A300)-3)))/ASISTENCIA!$E$15&lt;0.8,"Abandona","NO abandona")))</f>
        <v> </v>
      </c>
      <c r="E350" s="43"/>
      <c r="F350" s="43"/>
      <c r="G350" s="70">
        <f t="shared" si="4"/>
      </c>
    </row>
    <row r="351" spans="3:7" ht="12">
      <c r="C351" s="70">
        <v>310</v>
      </c>
      <c r="D351" s="71" t="str">
        <f>IF(ASISTENCIA!A301=""," ",IF(ISERROR(VALUE(TRIM(MID(ASISTENCIA!A301,3,FIND("/",ASISTENCIA!A301)-3)))/ASISTENCIA!$E$15),"Error de calculo",IF(VALUE(TRIM(MID(ASISTENCIA!A301,3,FIND("/",ASISTENCIA!A301)-3)))/ASISTENCIA!$E$15&lt;0.8,"Abandona","NO abandona")))</f>
        <v> </v>
      </c>
      <c r="E351" s="43"/>
      <c r="F351" s="43"/>
      <c r="G351" s="70">
        <f t="shared" si="4"/>
      </c>
    </row>
    <row r="352" spans="3:7" ht="12">
      <c r="C352" s="70">
        <v>311</v>
      </c>
      <c r="D352" s="71" t="str">
        <f>IF(ASISTENCIA!A302=""," ",IF(ISERROR(VALUE(TRIM(MID(ASISTENCIA!A302,3,FIND("/",ASISTENCIA!A302)-3)))/ASISTENCIA!$E$15),"Error de calculo",IF(VALUE(TRIM(MID(ASISTENCIA!A302,3,FIND("/",ASISTENCIA!A302)-3)))/ASISTENCIA!$E$15&lt;0.8,"Abandona","NO abandona")))</f>
        <v> </v>
      </c>
      <c r="E352" s="43"/>
      <c r="F352" s="43"/>
      <c r="G352" s="70">
        <f t="shared" si="4"/>
      </c>
    </row>
    <row r="353" spans="3:7" ht="12">
      <c r="C353" s="70">
        <v>312</v>
      </c>
      <c r="D353" s="71" t="str">
        <f>IF(ASISTENCIA!A303=""," ",IF(ISERROR(VALUE(TRIM(MID(ASISTENCIA!A303,3,FIND("/",ASISTENCIA!A303)-3)))/ASISTENCIA!$E$15),"Error de calculo",IF(VALUE(TRIM(MID(ASISTENCIA!A303,3,FIND("/",ASISTENCIA!A303)-3)))/ASISTENCIA!$E$15&lt;0.8,"Abandona","NO abandona")))</f>
        <v> </v>
      </c>
      <c r="E353" s="43"/>
      <c r="F353" s="43"/>
      <c r="G353" s="70">
        <f t="shared" si="4"/>
      </c>
    </row>
    <row r="354" spans="3:7" ht="12">
      <c r="C354" s="70">
        <v>313</v>
      </c>
      <c r="D354" s="71" t="str">
        <f>IF(ASISTENCIA!A304=""," ",IF(ISERROR(VALUE(TRIM(MID(ASISTENCIA!A304,3,FIND("/",ASISTENCIA!A304)-3)))/ASISTENCIA!$E$15),"Error de calculo",IF(VALUE(TRIM(MID(ASISTENCIA!A304,3,FIND("/",ASISTENCIA!A304)-3)))/ASISTENCIA!$E$15&lt;0.8,"Abandona","NO abandona")))</f>
        <v> </v>
      </c>
      <c r="E354" s="43"/>
      <c r="F354" s="43"/>
      <c r="G354" s="70">
        <f t="shared" si="4"/>
      </c>
    </row>
    <row r="355" spans="3:7" ht="12">
      <c r="C355" s="70">
        <v>314</v>
      </c>
      <c r="D355" s="71" t="str">
        <f>IF(ASISTENCIA!A305=""," ",IF(ISERROR(VALUE(TRIM(MID(ASISTENCIA!A305,3,FIND("/",ASISTENCIA!A305)-3)))/ASISTENCIA!$E$15),"Error de calculo",IF(VALUE(TRIM(MID(ASISTENCIA!A305,3,FIND("/",ASISTENCIA!A305)-3)))/ASISTENCIA!$E$15&lt;0.8,"Abandona","NO abandona")))</f>
        <v> </v>
      </c>
      <c r="E355" s="43"/>
      <c r="F355" s="43"/>
      <c r="G355" s="70">
        <f t="shared" si="4"/>
      </c>
    </row>
    <row r="356" spans="3:7" ht="12">
      <c r="C356" s="70">
        <v>315</v>
      </c>
      <c r="D356" s="71" t="str">
        <f>IF(ASISTENCIA!A306=""," ",IF(ISERROR(VALUE(TRIM(MID(ASISTENCIA!A306,3,FIND("/",ASISTENCIA!A306)-3)))/ASISTENCIA!$E$15),"Error de calculo",IF(VALUE(TRIM(MID(ASISTENCIA!A306,3,FIND("/",ASISTENCIA!A306)-3)))/ASISTENCIA!$E$15&lt;0.8,"Abandona","NO abandona")))</f>
        <v> </v>
      </c>
      <c r="E356" s="43"/>
      <c r="F356" s="43"/>
      <c r="G356" s="70">
        <f t="shared" si="4"/>
      </c>
    </row>
    <row r="357" spans="3:7" ht="12">
      <c r="C357" s="70">
        <v>316</v>
      </c>
      <c r="D357" s="71" t="str">
        <f>IF(ASISTENCIA!A307=""," ",IF(ISERROR(VALUE(TRIM(MID(ASISTENCIA!A307,3,FIND("/",ASISTENCIA!A307)-3)))/ASISTENCIA!$E$15),"Error de calculo",IF(VALUE(TRIM(MID(ASISTENCIA!A307,3,FIND("/",ASISTENCIA!A307)-3)))/ASISTENCIA!$E$15&lt;0.8,"Abandona","NO abandona")))</f>
        <v> </v>
      </c>
      <c r="E357" s="43"/>
      <c r="F357" s="43"/>
      <c r="G357" s="70">
        <f t="shared" si="4"/>
      </c>
    </row>
    <row r="358" spans="3:7" ht="12">
      <c r="C358" s="70">
        <v>317</v>
      </c>
      <c r="D358" s="71" t="str">
        <f>IF(ASISTENCIA!A308=""," ",IF(ISERROR(VALUE(TRIM(MID(ASISTENCIA!A308,3,FIND("/",ASISTENCIA!A308)-3)))/ASISTENCIA!$E$15),"Error de calculo",IF(VALUE(TRIM(MID(ASISTENCIA!A308,3,FIND("/",ASISTENCIA!A308)-3)))/ASISTENCIA!$E$15&lt;0.8,"Abandona","NO abandona")))</f>
        <v> </v>
      </c>
      <c r="E358" s="43"/>
      <c r="F358" s="43"/>
      <c r="G358" s="70">
        <f t="shared" si="4"/>
      </c>
    </row>
    <row r="359" spans="3:7" ht="12">
      <c r="C359" s="70">
        <v>318</v>
      </c>
      <c r="D359" s="71" t="str">
        <f>IF(ASISTENCIA!A309=""," ",IF(ISERROR(VALUE(TRIM(MID(ASISTENCIA!A309,3,FIND("/",ASISTENCIA!A309)-3)))/ASISTENCIA!$E$15),"Error de calculo",IF(VALUE(TRIM(MID(ASISTENCIA!A309,3,FIND("/",ASISTENCIA!A309)-3)))/ASISTENCIA!$E$15&lt;0.8,"Abandona","NO abandona")))</f>
        <v> </v>
      </c>
      <c r="E359" s="43"/>
      <c r="F359" s="43"/>
      <c r="G359" s="70">
        <f t="shared" si="4"/>
      </c>
    </row>
    <row r="360" spans="3:7" ht="12">
      <c r="C360" s="70">
        <v>319</v>
      </c>
      <c r="D360" s="71" t="str">
        <f>IF(ASISTENCIA!A310=""," ",IF(ISERROR(VALUE(TRIM(MID(ASISTENCIA!A310,3,FIND("/",ASISTENCIA!A310)-3)))/ASISTENCIA!$E$15),"Error de calculo",IF(VALUE(TRIM(MID(ASISTENCIA!A310,3,FIND("/",ASISTENCIA!A310)-3)))/ASISTENCIA!$E$15&lt;0.8,"Abandona","NO abandona")))</f>
        <v> </v>
      </c>
      <c r="E360" s="43"/>
      <c r="F360" s="43"/>
      <c r="G360" s="70">
        <f t="shared" si="4"/>
      </c>
    </row>
    <row r="361" spans="3:7" ht="12">
      <c r="C361" s="70">
        <v>320</v>
      </c>
      <c r="D361" s="71" t="str">
        <f>IF(ASISTENCIA!A311=""," ",IF(ISERROR(VALUE(TRIM(MID(ASISTENCIA!A311,3,FIND("/",ASISTENCIA!A311)-3)))/ASISTENCIA!$E$15),"Error de calculo",IF(VALUE(TRIM(MID(ASISTENCIA!A311,3,FIND("/",ASISTENCIA!A311)-3)))/ASISTENCIA!$E$15&lt;0.8,"Abandona","NO abandona")))</f>
        <v> </v>
      </c>
      <c r="E361" s="43"/>
      <c r="F361" s="43"/>
      <c r="G361" s="70">
        <f t="shared" si="4"/>
      </c>
    </row>
    <row r="362" spans="3:7" ht="12">
      <c r="C362" s="70">
        <v>321</v>
      </c>
      <c r="D362" s="71" t="str">
        <f>IF(ASISTENCIA!A312=""," ",IF(ISERROR(VALUE(TRIM(MID(ASISTENCIA!A312,3,FIND("/",ASISTENCIA!A312)-3)))/ASISTENCIA!$E$15),"Error de calculo",IF(VALUE(TRIM(MID(ASISTENCIA!A312,3,FIND("/",ASISTENCIA!A312)-3)))/ASISTENCIA!$E$15&lt;0.8,"Abandona","NO abandona")))</f>
        <v> </v>
      </c>
      <c r="E362" s="43"/>
      <c r="F362" s="43"/>
      <c r="G362" s="70">
        <f t="shared" si="4"/>
      </c>
    </row>
    <row r="363" spans="3:7" ht="12">
      <c r="C363" s="70">
        <v>322</v>
      </c>
      <c r="D363" s="71" t="str">
        <f>IF(ASISTENCIA!A313=""," ",IF(ISERROR(VALUE(TRIM(MID(ASISTENCIA!A313,3,FIND("/",ASISTENCIA!A313)-3)))/ASISTENCIA!$E$15),"Error de calculo",IF(VALUE(TRIM(MID(ASISTENCIA!A313,3,FIND("/",ASISTENCIA!A313)-3)))/ASISTENCIA!$E$15&lt;0.8,"Abandona","NO abandona")))</f>
        <v> </v>
      </c>
      <c r="E363" s="43"/>
      <c r="F363" s="43"/>
      <c r="G363" s="70">
        <f t="shared" si="4"/>
      </c>
    </row>
    <row r="364" spans="3:7" ht="12">
      <c r="C364" s="70">
        <v>323</v>
      </c>
      <c r="D364" s="71" t="str">
        <f>IF(ASISTENCIA!A314=""," ",IF(ISERROR(VALUE(TRIM(MID(ASISTENCIA!A314,3,FIND("/",ASISTENCIA!A314)-3)))/ASISTENCIA!$E$15),"Error de calculo",IF(VALUE(TRIM(MID(ASISTENCIA!A314,3,FIND("/",ASISTENCIA!A314)-3)))/ASISTENCIA!$E$15&lt;0.8,"Abandona","NO abandona")))</f>
        <v> </v>
      </c>
      <c r="E364" s="43"/>
      <c r="F364" s="43"/>
      <c r="G364" s="70">
        <f t="shared" si="4"/>
      </c>
    </row>
    <row r="365" spans="3:7" ht="12">
      <c r="C365" s="70">
        <v>324</v>
      </c>
      <c r="D365" s="71" t="str">
        <f>IF(ASISTENCIA!A315=""," ",IF(ISERROR(VALUE(TRIM(MID(ASISTENCIA!A315,3,FIND("/",ASISTENCIA!A315)-3)))/ASISTENCIA!$E$15),"Error de calculo",IF(VALUE(TRIM(MID(ASISTENCIA!A315,3,FIND("/",ASISTENCIA!A315)-3)))/ASISTENCIA!$E$15&lt;0.8,"Abandona","NO abandona")))</f>
        <v> </v>
      </c>
      <c r="E365" s="43"/>
      <c r="F365" s="43"/>
      <c r="G365" s="70">
        <f t="shared" si="4"/>
      </c>
    </row>
    <row r="366" spans="3:7" ht="12">
      <c r="C366" s="70">
        <v>325</v>
      </c>
      <c r="D366" s="71" t="str">
        <f>IF(ASISTENCIA!A316=""," ",IF(ISERROR(VALUE(TRIM(MID(ASISTENCIA!A316,3,FIND("/",ASISTENCIA!A316)-3)))/ASISTENCIA!$E$15),"Error de calculo",IF(VALUE(TRIM(MID(ASISTENCIA!A316,3,FIND("/",ASISTENCIA!A316)-3)))/ASISTENCIA!$E$15&lt;0.8,"Abandona","NO abandona")))</f>
        <v> </v>
      </c>
      <c r="E366" s="43"/>
      <c r="F366" s="43"/>
      <c r="G366" s="70">
        <f t="shared" si="4"/>
      </c>
    </row>
    <row r="367" spans="3:7" ht="12">
      <c r="C367" s="70">
        <v>326</v>
      </c>
      <c r="D367" s="71" t="str">
        <f>IF(ASISTENCIA!A317=""," ",IF(ISERROR(VALUE(TRIM(MID(ASISTENCIA!A317,3,FIND("/",ASISTENCIA!A317)-3)))/ASISTENCIA!$E$15),"Error de calculo",IF(VALUE(TRIM(MID(ASISTENCIA!A317,3,FIND("/",ASISTENCIA!A317)-3)))/ASISTENCIA!$E$15&lt;0.8,"Abandona","NO abandona")))</f>
        <v> </v>
      </c>
      <c r="E367" s="43"/>
      <c r="F367" s="43"/>
      <c r="G367" s="70">
        <f t="shared" si="4"/>
      </c>
    </row>
    <row r="368" spans="3:7" ht="12">
      <c r="C368" s="70">
        <v>327</v>
      </c>
      <c r="D368" s="71" t="str">
        <f>IF(ASISTENCIA!A318=""," ",IF(ISERROR(VALUE(TRIM(MID(ASISTENCIA!A318,3,FIND("/",ASISTENCIA!A318)-3)))/ASISTENCIA!$E$15),"Error de calculo",IF(VALUE(TRIM(MID(ASISTENCIA!A318,3,FIND("/",ASISTENCIA!A318)-3)))/ASISTENCIA!$E$15&lt;0.8,"Abandona","NO abandona")))</f>
        <v> </v>
      </c>
      <c r="E368" s="43"/>
      <c r="F368" s="43"/>
      <c r="G368" s="70">
        <f t="shared" si="4"/>
      </c>
    </row>
    <row r="369" spans="3:7" ht="12">
      <c r="C369" s="70">
        <v>328</v>
      </c>
      <c r="D369" s="71" t="str">
        <f>IF(ASISTENCIA!A319=""," ",IF(ISERROR(VALUE(TRIM(MID(ASISTENCIA!A319,3,FIND("/",ASISTENCIA!A319)-3)))/ASISTENCIA!$E$15),"Error de calculo",IF(VALUE(TRIM(MID(ASISTENCIA!A319,3,FIND("/",ASISTENCIA!A319)-3)))/ASISTENCIA!$E$15&lt;0.8,"Abandona","NO abandona")))</f>
        <v> </v>
      </c>
      <c r="E369" s="43"/>
      <c r="F369" s="43"/>
      <c r="G369" s="70">
        <f t="shared" si="4"/>
      </c>
    </row>
    <row r="370" spans="3:7" ht="12">
      <c r="C370" s="70">
        <v>329</v>
      </c>
      <c r="D370" s="71" t="str">
        <f>IF(ASISTENCIA!A320=""," ",IF(ISERROR(VALUE(TRIM(MID(ASISTENCIA!A320,3,FIND("/",ASISTENCIA!A320)-3)))/ASISTENCIA!$E$15),"Error de calculo",IF(VALUE(TRIM(MID(ASISTENCIA!A320,3,FIND("/",ASISTENCIA!A320)-3)))/ASISTENCIA!$E$15&lt;0.8,"Abandona","NO abandona")))</f>
        <v> </v>
      </c>
      <c r="E370" s="43"/>
      <c r="F370" s="43"/>
      <c r="G370" s="70">
        <f t="shared" si="4"/>
      </c>
    </row>
    <row r="371" spans="3:7" ht="12">
      <c r="C371" s="70">
        <v>330</v>
      </c>
      <c r="D371" s="71" t="str">
        <f>IF(ASISTENCIA!A321=""," ",IF(ISERROR(VALUE(TRIM(MID(ASISTENCIA!A321,3,FIND("/",ASISTENCIA!A321)-3)))/ASISTENCIA!$E$15),"Error de calculo",IF(VALUE(TRIM(MID(ASISTENCIA!A321,3,FIND("/",ASISTENCIA!A321)-3)))/ASISTENCIA!$E$15&lt;0.8,"Abandona","NO abandona")))</f>
        <v> </v>
      </c>
      <c r="E371" s="43"/>
      <c r="F371" s="43"/>
      <c r="G371" s="70">
        <f t="shared" si="4"/>
      </c>
    </row>
    <row r="372" spans="3:7" ht="12">
      <c r="C372" s="70">
        <v>331</v>
      </c>
      <c r="D372" s="71" t="str">
        <f>IF(ASISTENCIA!A322=""," ",IF(ISERROR(VALUE(TRIM(MID(ASISTENCIA!A322,3,FIND("/",ASISTENCIA!A322)-3)))/ASISTENCIA!$E$15),"Error de calculo",IF(VALUE(TRIM(MID(ASISTENCIA!A322,3,FIND("/",ASISTENCIA!A322)-3)))/ASISTENCIA!$E$15&lt;0.8,"Abandona","NO abandona")))</f>
        <v> </v>
      </c>
      <c r="E372" s="43"/>
      <c r="F372" s="43"/>
      <c r="G372" s="70">
        <f t="shared" si="4"/>
      </c>
    </row>
    <row r="373" spans="3:7" ht="12">
      <c r="C373" s="70">
        <v>332</v>
      </c>
      <c r="D373" s="71" t="str">
        <f>IF(ASISTENCIA!A323=""," ",IF(ISERROR(VALUE(TRIM(MID(ASISTENCIA!A323,3,FIND("/",ASISTENCIA!A323)-3)))/ASISTENCIA!$E$15),"Error de calculo",IF(VALUE(TRIM(MID(ASISTENCIA!A323,3,FIND("/",ASISTENCIA!A323)-3)))/ASISTENCIA!$E$15&lt;0.8,"Abandona","NO abandona")))</f>
        <v> </v>
      </c>
      <c r="E373" s="43"/>
      <c r="F373" s="43"/>
      <c r="G373" s="70">
        <f t="shared" si="4"/>
      </c>
    </row>
    <row r="374" spans="3:7" ht="12">
      <c r="C374" s="70">
        <v>333</v>
      </c>
      <c r="D374" s="71" t="str">
        <f>IF(ASISTENCIA!A324=""," ",IF(ISERROR(VALUE(TRIM(MID(ASISTENCIA!A324,3,FIND("/",ASISTENCIA!A324)-3)))/ASISTENCIA!$E$15),"Error de calculo",IF(VALUE(TRIM(MID(ASISTENCIA!A324,3,FIND("/",ASISTENCIA!A324)-3)))/ASISTENCIA!$E$15&lt;0.8,"Abandona","NO abandona")))</f>
        <v> </v>
      </c>
      <c r="E374" s="43"/>
      <c r="F374" s="43"/>
      <c r="G374" s="70">
        <f t="shared" si="4"/>
      </c>
    </row>
    <row r="375" spans="3:7" ht="12">
      <c r="C375" s="70">
        <v>334</v>
      </c>
      <c r="D375" s="71" t="str">
        <f>IF(ASISTENCIA!A325=""," ",IF(ISERROR(VALUE(TRIM(MID(ASISTENCIA!A325,3,FIND("/",ASISTENCIA!A325)-3)))/ASISTENCIA!$E$15),"Error de calculo",IF(VALUE(TRIM(MID(ASISTENCIA!A325,3,FIND("/",ASISTENCIA!A325)-3)))/ASISTENCIA!$E$15&lt;0.8,"Abandona","NO abandona")))</f>
        <v> </v>
      </c>
      <c r="E375" s="43"/>
      <c r="F375" s="43"/>
      <c r="G375" s="70">
        <f t="shared" si="4"/>
      </c>
    </row>
    <row r="376" spans="3:7" ht="12">
      <c r="C376" s="70">
        <v>335</v>
      </c>
      <c r="D376" s="71" t="str">
        <f>IF(ASISTENCIA!A326=""," ",IF(ISERROR(VALUE(TRIM(MID(ASISTENCIA!A326,3,FIND("/",ASISTENCIA!A326)-3)))/ASISTENCIA!$E$15),"Error de calculo",IF(VALUE(TRIM(MID(ASISTENCIA!A326,3,FIND("/",ASISTENCIA!A326)-3)))/ASISTENCIA!$E$15&lt;0.8,"Abandona","NO abandona")))</f>
        <v> </v>
      </c>
      <c r="E376" s="43"/>
      <c r="F376" s="43"/>
      <c r="G376" s="70">
        <f t="shared" si="4"/>
      </c>
    </row>
    <row r="377" spans="3:7" ht="12">
      <c r="C377" s="70">
        <v>336</v>
      </c>
      <c r="D377" s="71" t="str">
        <f>IF(ASISTENCIA!A327=""," ",IF(ISERROR(VALUE(TRIM(MID(ASISTENCIA!A327,3,FIND("/",ASISTENCIA!A327)-3)))/ASISTENCIA!$E$15),"Error de calculo",IF(VALUE(TRIM(MID(ASISTENCIA!A327,3,FIND("/",ASISTENCIA!A327)-3)))/ASISTENCIA!$E$15&lt;0.8,"Abandona","NO abandona")))</f>
        <v> </v>
      </c>
      <c r="E377" s="43"/>
      <c r="F377" s="43"/>
      <c r="G377" s="70">
        <f t="shared" si="4"/>
      </c>
    </row>
    <row r="378" spans="3:7" ht="12">
      <c r="C378" s="70">
        <v>337</v>
      </c>
      <c r="D378" s="71" t="str">
        <f>IF(ASISTENCIA!A328=""," ",IF(ISERROR(VALUE(TRIM(MID(ASISTENCIA!A328,3,FIND("/",ASISTENCIA!A328)-3)))/ASISTENCIA!$E$15),"Error de calculo",IF(VALUE(TRIM(MID(ASISTENCIA!A328,3,FIND("/",ASISTENCIA!A328)-3)))/ASISTENCIA!$E$15&lt;0.8,"Abandona","NO abandona")))</f>
        <v> </v>
      </c>
      <c r="E378" s="43"/>
      <c r="F378" s="43"/>
      <c r="G378" s="70">
        <f t="shared" si="4"/>
      </c>
    </row>
    <row r="379" spans="3:7" ht="12">
      <c r="C379" s="70">
        <v>338</v>
      </c>
      <c r="D379" s="71" t="str">
        <f>IF(ASISTENCIA!A329=""," ",IF(ISERROR(VALUE(TRIM(MID(ASISTENCIA!A329,3,FIND("/",ASISTENCIA!A329)-3)))/ASISTENCIA!$E$15),"Error de calculo",IF(VALUE(TRIM(MID(ASISTENCIA!A329,3,FIND("/",ASISTENCIA!A329)-3)))/ASISTENCIA!$E$15&lt;0.8,"Abandona","NO abandona")))</f>
        <v> </v>
      </c>
      <c r="E379" s="43"/>
      <c r="F379" s="43"/>
      <c r="G379" s="70">
        <f t="shared" si="4"/>
      </c>
    </row>
    <row r="380" spans="3:7" ht="12">
      <c r="C380" s="70">
        <v>339</v>
      </c>
      <c r="D380" s="71" t="str">
        <f>IF(ASISTENCIA!A330=""," ",IF(ISERROR(VALUE(TRIM(MID(ASISTENCIA!A330,3,FIND("/",ASISTENCIA!A330)-3)))/ASISTENCIA!$E$15),"Error de calculo",IF(VALUE(TRIM(MID(ASISTENCIA!A330,3,FIND("/",ASISTENCIA!A330)-3)))/ASISTENCIA!$E$15&lt;0.8,"Abandona","NO abandona")))</f>
        <v> </v>
      </c>
      <c r="E380" s="43"/>
      <c r="F380" s="43"/>
      <c r="G380" s="70">
        <f t="shared" si="4"/>
      </c>
    </row>
    <row r="381" spans="3:7" ht="12">
      <c r="C381" s="70">
        <v>340</v>
      </c>
      <c r="D381" s="71" t="str">
        <f>IF(ASISTENCIA!A331=""," ",IF(ISERROR(VALUE(TRIM(MID(ASISTENCIA!A331,3,FIND("/",ASISTENCIA!A331)-3)))/ASISTENCIA!$E$15),"Error de calculo",IF(VALUE(TRIM(MID(ASISTENCIA!A331,3,FIND("/",ASISTENCIA!A331)-3)))/ASISTENCIA!$E$15&lt;0.8,"Abandona","NO abandona")))</f>
        <v> </v>
      </c>
      <c r="E381" s="43"/>
      <c r="F381" s="43"/>
      <c r="G381" s="70">
        <f aca="true" t="shared" si="5" ref="G381:G444">IF(E381&lt;&gt;"",IF(F381&lt;&gt;F380,1,0),"")</f>
      </c>
    </row>
    <row r="382" spans="3:7" ht="12">
      <c r="C382" s="70">
        <v>341</v>
      </c>
      <c r="D382" s="71" t="str">
        <f>IF(ASISTENCIA!A332=""," ",IF(ISERROR(VALUE(TRIM(MID(ASISTENCIA!A332,3,FIND("/",ASISTENCIA!A332)-3)))/ASISTENCIA!$E$15),"Error de calculo",IF(VALUE(TRIM(MID(ASISTENCIA!A332,3,FIND("/",ASISTENCIA!A332)-3)))/ASISTENCIA!$E$15&lt;0.8,"Abandona","NO abandona")))</f>
        <v> </v>
      </c>
      <c r="E382" s="43"/>
      <c r="F382" s="43"/>
      <c r="G382" s="70">
        <f t="shared" si="5"/>
      </c>
    </row>
    <row r="383" spans="3:7" ht="12">
      <c r="C383" s="70">
        <v>342</v>
      </c>
      <c r="D383" s="71" t="str">
        <f>IF(ASISTENCIA!A333=""," ",IF(ISERROR(VALUE(TRIM(MID(ASISTENCIA!A333,3,FIND("/",ASISTENCIA!A333)-3)))/ASISTENCIA!$E$15),"Error de calculo",IF(VALUE(TRIM(MID(ASISTENCIA!A333,3,FIND("/",ASISTENCIA!A333)-3)))/ASISTENCIA!$E$15&lt;0.8,"Abandona","NO abandona")))</f>
        <v> </v>
      </c>
      <c r="E383" s="43"/>
      <c r="F383" s="43"/>
      <c r="G383" s="70">
        <f t="shared" si="5"/>
      </c>
    </row>
    <row r="384" spans="3:7" ht="12">
      <c r="C384" s="70">
        <v>343</v>
      </c>
      <c r="D384" s="71" t="str">
        <f>IF(ASISTENCIA!A334=""," ",IF(ISERROR(VALUE(TRIM(MID(ASISTENCIA!A334,3,FIND("/",ASISTENCIA!A334)-3)))/ASISTENCIA!$E$15),"Error de calculo",IF(VALUE(TRIM(MID(ASISTENCIA!A334,3,FIND("/",ASISTENCIA!A334)-3)))/ASISTENCIA!$E$15&lt;0.8,"Abandona","NO abandona")))</f>
        <v> </v>
      </c>
      <c r="E384" s="43"/>
      <c r="F384" s="43"/>
      <c r="G384" s="70">
        <f t="shared" si="5"/>
      </c>
    </row>
    <row r="385" spans="3:7" ht="12">
      <c r="C385" s="70">
        <v>344</v>
      </c>
      <c r="D385" s="71" t="str">
        <f>IF(ASISTENCIA!A335=""," ",IF(ISERROR(VALUE(TRIM(MID(ASISTENCIA!A335,3,FIND("/",ASISTENCIA!A335)-3)))/ASISTENCIA!$E$15),"Error de calculo",IF(VALUE(TRIM(MID(ASISTENCIA!A335,3,FIND("/",ASISTENCIA!A335)-3)))/ASISTENCIA!$E$15&lt;0.8,"Abandona","NO abandona")))</f>
        <v> </v>
      </c>
      <c r="E385" s="43"/>
      <c r="F385" s="43"/>
      <c r="G385" s="70">
        <f t="shared" si="5"/>
      </c>
    </row>
    <row r="386" spans="3:7" ht="12">
      <c r="C386" s="70">
        <v>345</v>
      </c>
      <c r="D386" s="71" t="str">
        <f>IF(ASISTENCIA!A336=""," ",IF(ISERROR(VALUE(TRIM(MID(ASISTENCIA!A336,3,FIND("/",ASISTENCIA!A336)-3)))/ASISTENCIA!$E$15),"Error de calculo",IF(VALUE(TRIM(MID(ASISTENCIA!A336,3,FIND("/",ASISTENCIA!A336)-3)))/ASISTENCIA!$E$15&lt;0.8,"Abandona","NO abandona")))</f>
        <v> </v>
      </c>
      <c r="E386" s="43"/>
      <c r="F386" s="43"/>
      <c r="G386" s="70">
        <f t="shared" si="5"/>
      </c>
    </row>
    <row r="387" spans="3:7" ht="12">
      <c r="C387" s="70">
        <v>346</v>
      </c>
      <c r="D387" s="71" t="str">
        <f>IF(ASISTENCIA!A337=""," ",IF(ISERROR(VALUE(TRIM(MID(ASISTENCIA!A337,3,FIND("/",ASISTENCIA!A337)-3)))/ASISTENCIA!$E$15),"Error de calculo",IF(VALUE(TRIM(MID(ASISTENCIA!A337,3,FIND("/",ASISTENCIA!A337)-3)))/ASISTENCIA!$E$15&lt;0.8,"Abandona","NO abandona")))</f>
        <v> </v>
      </c>
      <c r="E387" s="43"/>
      <c r="F387" s="43"/>
      <c r="G387" s="70">
        <f t="shared" si="5"/>
      </c>
    </row>
    <row r="388" spans="3:7" ht="12">
      <c r="C388" s="70">
        <v>347</v>
      </c>
      <c r="D388" s="71" t="str">
        <f>IF(ASISTENCIA!A338=""," ",IF(ISERROR(VALUE(TRIM(MID(ASISTENCIA!A338,3,FIND("/",ASISTENCIA!A338)-3)))/ASISTENCIA!$E$15),"Error de calculo",IF(VALUE(TRIM(MID(ASISTENCIA!A338,3,FIND("/",ASISTENCIA!A338)-3)))/ASISTENCIA!$E$15&lt;0.8,"Abandona","NO abandona")))</f>
        <v> </v>
      </c>
      <c r="E388" s="43"/>
      <c r="F388" s="43"/>
      <c r="G388" s="70">
        <f t="shared" si="5"/>
      </c>
    </row>
    <row r="389" spans="3:7" ht="12">
      <c r="C389" s="70">
        <v>348</v>
      </c>
      <c r="D389" s="71" t="str">
        <f>IF(ASISTENCIA!A339=""," ",IF(ISERROR(VALUE(TRIM(MID(ASISTENCIA!A339,3,FIND("/",ASISTENCIA!A339)-3)))/ASISTENCIA!$E$15),"Error de calculo",IF(VALUE(TRIM(MID(ASISTENCIA!A339,3,FIND("/",ASISTENCIA!A339)-3)))/ASISTENCIA!$E$15&lt;0.8,"Abandona","NO abandona")))</f>
        <v> </v>
      </c>
      <c r="E389" s="43"/>
      <c r="F389" s="43"/>
      <c r="G389" s="70">
        <f t="shared" si="5"/>
      </c>
    </row>
    <row r="390" spans="3:7" ht="12">
      <c r="C390" s="70">
        <v>349</v>
      </c>
      <c r="D390" s="71" t="str">
        <f>IF(ASISTENCIA!A340=""," ",IF(ISERROR(VALUE(TRIM(MID(ASISTENCIA!A340,3,FIND("/",ASISTENCIA!A340)-3)))/ASISTENCIA!$E$15),"Error de calculo",IF(VALUE(TRIM(MID(ASISTENCIA!A340,3,FIND("/",ASISTENCIA!A340)-3)))/ASISTENCIA!$E$15&lt;0.8,"Abandona","NO abandona")))</f>
        <v> </v>
      </c>
      <c r="E390" s="43"/>
      <c r="F390" s="43"/>
      <c r="G390" s="70">
        <f t="shared" si="5"/>
      </c>
    </row>
    <row r="391" spans="3:7" ht="12">
      <c r="C391" s="70">
        <v>350</v>
      </c>
      <c r="D391" s="71" t="str">
        <f>IF(ASISTENCIA!A341=""," ",IF(ISERROR(VALUE(TRIM(MID(ASISTENCIA!A341,3,FIND("/",ASISTENCIA!A341)-3)))/ASISTENCIA!$E$15),"Error de calculo",IF(VALUE(TRIM(MID(ASISTENCIA!A341,3,FIND("/",ASISTENCIA!A341)-3)))/ASISTENCIA!$E$15&lt;0.8,"Abandona","NO abandona")))</f>
        <v> </v>
      </c>
      <c r="E391" s="43"/>
      <c r="F391" s="43"/>
      <c r="G391" s="70">
        <f t="shared" si="5"/>
      </c>
    </row>
    <row r="392" spans="3:7" ht="12">
      <c r="C392" s="70">
        <v>351</v>
      </c>
      <c r="D392" s="71" t="str">
        <f>IF(ASISTENCIA!A342=""," ",IF(ISERROR(VALUE(TRIM(MID(ASISTENCIA!A342,3,FIND("/",ASISTENCIA!A342)-3)))/ASISTENCIA!$E$15),"Error de calculo",IF(VALUE(TRIM(MID(ASISTENCIA!A342,3,FIND("/",ASISTENCIA!A342)-3)))/ASISTENCIA!$E$15&lt;0.8,"Abandona","NO abandona")))</f>
        <v> </v>
      </c>
      <c r="E392" s="43"/>
      <c r="F392" s="43"/>
      <c r="G392" s="70">
        <f t="shared" si="5"/>
      </c>
    </row>
    <row r="393" spans="3:7" ht="12">
      <c r="C393" s="70">
        <v>352</v>
      </c>
      <c r="D393" s="71" t="str">
        <f>IF(ASISTENCIA!A343=""," ",IF(ISERROR(VALUE(TRIM(MID(ASISTENCIA!A343,3,FIND("/",ASISTENCIA!A343)-3)))/ASISTENCIA!$E$15),"Error de calculo",IF(VALUE(TRIM(MID(ASISTENCIA!A343,3,FIND("/",ASISTENCIA!A343)-3)))/ASISTENCIA!$E$15&lt;0.8,"Abandona","NO abandona")))</f>
        <v> </v>
      </c>
      <c r="E393" s="43"/>
      <c r="F393" s="43"/>
      <c r="G393" s="70">
        <f t="shared" si="5"/>
      </c>
    </row>
    <row r="394" spans="3:7" ht="12">
      <c r="C394" s="70">
        <v>353</v>
      </c>
      <c r="D394" s="71" t="str">
        <f>IF(ASISTENCIA!A344=""," ",IF(ISERROR(VALUE(TRIM(MID(ASISTENCIA!A344,3,FIND("/",ASISTENCIA!A344)-3)))/ASISTENCIA!$E$15),"Error de calculo",IF(VALUE(TRIM(MID(ASISTENCIA!A344,3,FIND("/",ASISTENCIA!A344)-3)))/ASISTENCIA!$E$15&lt;0.8,"Abandona","NO abandona")))</f>
        <v> </v>
      </c>
      <c r="E394" s="43"/>
      <c r="F394" s="43"/>
      <c r="G394" s="70">
        <f t="shared" si="5"/>
      </c>
    </row>
    <row r="395" spans="3:7" ht="12">
      <c r="C395" s="70">
        <v>354</v>
      </c>
      <c r="D395" s="71" t="str">
        <f>IF(ASISTENCIA!A345=""," ",IF(ISERROR(VALUE(TRIM(MID(ASISTENCIA!A345,3,FIND("/",ASISTENCIA!A345)-3)))/ASISTENCIA!$E$15),"Error de calculo",IF(VALUE(TRIM(MID(ASISTENCIA!A345,3,FIND("/",ASISTENCIA!A345)-3)))/ASISTENCIA!$E$15&lt;0.8,"Abandona","NO abandona")))</f>
        <v> </v>
      </c>
      <c r="E395" s="43"/>
      <c r="F395" s="43"/>
      <c r="G395" s="70">
        <f t="shared" si="5"/>
      </c>
    </row>
    <row r="396" spans="3:7" ht="12">
      <c r="C396" s="70">
        <v>355</v>
      </c>
      <c r="D396" s="71" t="str">
        <f>IF(ASISTENCIA!A346=""," ",IF(ISERROR(VALUE(TRIM(MID(ASISTENCIA!A346,3,FIND("/",ASISTENCIA!A346)-3)))/ASISTENCIA!$E$15),"Error de calculo",IF(VALUE(TRIM(MID(ASISTENCIA!A346,3,FIND("/",ASISTENCIA!A346)-3)))/ASISTENCIA!$E$15&lt;0.8,"Abandona","NO abandona")))</f>
        <v> </v>
      </c>
      <c r="E396" s="43"/>
      <c r="F396" s="43"/>
      <c r="G396" s="70">
        <f t="shared" si="5"/>
      </c>
    </row>
    <row r="397" spans="3:7" ht="12">
      <c r="C397" s="70">
        <v>356</v>
      </c>
      <c r="D397" s="71" t="str">
        <f>IF(ASISTENCIA!A347=""," ",IF(ISERROR(VALUE(TRIM(MID(ASISTENCIA!A347,3,FIND("/",ASISTENCIA!A347)-3)))/ASISTENCIA!$E$15),"Error de calculo",IF(VALUE(TRIM(MID(ASISTENCIA!A347,3,FIND("/",ASISTENCIA!A347)-3)))/ASISTENCIA!$E$15&lt;0.8,"Abandona","NO abandona")))</f>
        <v> </v>
      </c>
      <c r="E397" s="43"/>
      <c r="F397" s="43"/>
      <c r="G397" s="70">
        <f t="shared" si="5"/>
      </c>
    </row>
    <row r="398" spans="3:7" ht="12">
      <c r="C398" s="70">
        <v>357</v>
      </c>
      <c r="D398" s="71" t="str">
        <f>IF(ASISTENCIA!A348=""," ",IF(ISERROR(VALUE(TRIM(MID(ASISTENCIA!A348,3,FIND("/",ASISTENCIA!A348)-3)))/ASISTENCIA!$E$15),"Error de calculo",IF(VALUE(TRIM(MID(ASISTENCIA!A348,3,FIND("/",ASISTENCIA!A348)-3)))/ASISTENCIA!$E$15&lt;0.8,"Abandona","NO abandona")))</f>
        <v> </v>
      </c>
      <c r="E398" s="43"/>
      <c r="F398" s="43"/>
      <c r="G398" s="70">
        <f t="shared" si="5"/>
      </c>
    </row>
    <row r="399" spans="3:7" ht="12">
      <c r="C399" s="70">
        <v>358</v>
      </c>
      <c r="D399" s="71" t="str">
        <f>IF(ASISTENCIA!A349=""," ",IF(ISERROR(VALUE(TRIM(MID(ASISTENCIA!A349,3,FIND("/",ASISTENCIA!A349)-3)))/ASISTENCIA!$E$15),"Error de calculo",IF(VALUE(TRIM(MID(ASISTENCIA!A349,3,FIND("/",ASISTENCIA!A349)-3)))/ASISTENCIA!$E$15&lt;0.8,"Abandona","NO abandona")))</f>
        <v> </v>
      </c>
      <c r="E399" s="43"/>
      <c r="F399" s="43"/>
      <c r="G399" s="70">
        <f t="shared" si="5"/>
      </c>
    </row>
    <row r="400" spans="3:7" ht="12">
      <c r="C400" s="70">
        <v>359</v>
      </c>
      <c r="D400" s="71" t="str">
        <f>IF(ASISTENCIA!A350=""," ",IF(ISERROR(VALUE(TRIM(MID(ASISTENCIA!A350,3,FIND("/",ASISTENCIA!A350)-3)))/ASISTENCIA!$E$15),"Error de calculo",IF(VALUE(TRIM(MID(ASISTENCIA!A350,3,FIND("/",ASISTENCIA!A350)-3)))/ASISTENCIA!$E$15&lt;0.8,"Abandona","NO abandona")))</f>
        <v> </v>
      </c>
      <c r="E400" s="43"/>
      <c r="F400" s="43"/>
      <c r="G400" s="70">
        <f t="shared" si="5"/>
      </c>
    </row>
    <row r="401" spans="3:7" ht="12">
      <c r="C401" s="70">
        <v>360</v>
      </c>
      <c r="D401" s="71" t="str">
        <f>IF(ASISTENCIA!A351=""," ",IF(ISERROR(VALUE(TRIM(MID(ASISTENCIA!A351,3,FIND("/",ASISTENCIA!A351)-3)))/ASISTENCIA!$E$15),"Error de calculo",IF(VALUE(TRIM(MID(ASISTENCIA!A351,3,FIND("/",ASISTENCIA!A351)-3)))/ASISTENCIA!$E$15&lt;0.8,"Abandona","NO abandona")))</f>
        <v> </v>
      </c>
      <c r="E401" s="43"/>
      <c r="F401" s="43"/>
      <c r="G401" s="70">
        <f t="shared" si="5"/>
      </c>
    </row>
    <row r="402" spans="3:7" ht="12">
      <c r="C402" s="70">
        <v>361</v>
      </c>
      <c r="D402" s="71" t="str">
        <f>IF(ASISTENCIA!A352=""," ",IF(ISERROR(VALUE(TRIM(MID(ASISTENCIA!A352,3,FIND("/",ASISTENCIA!A352)-3)))/ASISTENCIA!$E$15),"Error de calculo",IF(VALUE(TRIM(MID(ASISTENCIA!A352,3,FIND("/",ASISTENCIA!A352)-3)))/ASISTENCIA!$E$15&lt;0.8,"Abandona","NO abandona")))</f>
        <v> </v>
      </c>
      <c r="E402" s="43"/>
      <c r="F402" s="43"/>
      <c r="G402" s="70">
        <f t="shared" si="5"/>
      </c>
    </row>
    <row r="403" spans="3:7" ht="12">
      <c r="C403" s="70">
        <v>362</v>
      </c>
      <c r="D403" s="71" t="str">
        <f>IF(ASISTENCIA!A353=""," ",IF(ISERROR(VALUE(TRIM(MID(ASISTENCIA!A353,3,FIND("/",ASISTENCIA!A353)-3)))/ASISTENCIA!$E$15),"Error de calculo",IF(VALUE(TRIM(MID(ASISTENCIA!A353,3,FIND("/",ASISTENCIA!A353)-3)))/ASISTENCIA!$E$15&lt;0.8,"Abandona","NO abandona")))</f>
        <v> </v>
      </c>
      <c r="E403" s="43"/>
      <c r="F403" s="43"/>
      <c r="G403" s="70">
        <f t="shared" si="5"/>
      </c>
    </row>
    <row r="404" spans="3:7" ht="12">
      <c r="C404" s="70">
        <v>363</v>
      </c>
      <c r="D404" s="71" t="str">
        <f>IF(ASISTENCIA!A354=""," ",IF(ISERROR(VALUE(TRIM(MID(ASISTENCIA!A354,3,FIND("/",ASISTENCIA!A354)-3)))/ASISTENCIA!$E$15),"Error de calculo",IF(VALUE(TRIM(MID(ASISTENCIA!A354,3,FIND("/",ASISTENCIA!A354)-3)))/ASISTENCIA!$E$15&lt;0.8,"Abandona","NO abandona")))</f>
        <v> </v>
      </c>
      <c r="E404" s="43"/>
      <c r="F404" s="43"/>
      <c r="G404" s="70">
        <f t="shared" si="5"/>
      </c>
    </row>
    <row r="405" spans="3:7" ht="12">
      <c r="C405" s="70">
        <v>364</v>
      </c>
      <c r="D405" s="71" t="str">
        <f>IF(ASISTENCIA!A355=""," ",IF(ISERROR(VALUE(TRIM(MID(ASISTENCIA!A355,3,FIND("/",ASISTENCIA!A355)-3)))/ASISTENCIA!$E$15),"Error de calculo",IF(VALUE(TRIM(MID(ASISTENCIA!A355,3,FIND("/",ASISTENCIA!A355)-3)))/ASISTENCIA!$E$15&lt;0.8,"Abandona","NO abandona")))</f>
        <v> </v>
      </c>
      <c r="E405" s="43"/>
      <c r="F405" s="43"/>
      <c r="G405" s="70">
        <f t="shared" si="5"/>
      </c>
    </row>
    <row r="406" spans="3:7" ht="12">
      <c r="C406" s="70">
        <v>365</v>
      </c>
      <c r="D406" s="71" t="str">
        <f>IF(ASISTENCIA!A356=""," ",IF(ISERROR(VALUE(TRIM(MID(ASISTENCIA!A356,3,FIND("/",ASISTENCIA!A356)-3)))/ASISTENCIA!$E$15),"Error de calculo",IF(VALUE(TRIM(MID(ASISTENCIA!A356,3,FIND("/",ASISTENCIA!A356)-3)))/ASISTENCIA!$E$15&lt;0.8,"Abandona","NO abandona")))</f>
        <v> </v>
      </c>
      <c r="E406" s="43"/>
      <c r="F406" s="43"/>
      <c r="G406" s="70">
        <f t="shared" si="5"/>
      </c>
    </row>
    <row r="407" spans="3:7" ht="12">
      <c r="C407" s="70">
        <v>366</v>
      </c>
      <c r="D407" s="71" t="str">
        <f>IF(ASISTENCIA!A357=""," ",IF(ISERROR(VALUE(TRIM(MID(ASISTENCIA!A357,3,FIND("/",ASISTENCIA!A357)-3)))/ASISTENCIA!$E$15),"Error de calculo",IF(VALUE(TRIM(MID(ASISTENCIA!A357,3,FIND("/",ASISTENCIA!A357)-3)))/ASISTENCIA!$E$15&lt;0.8,"Abandona","NO abandona")))</f>
        <v> </v>
      </c>
      <c r="E407" s="43"/>
      <c r="F407" s="43"/>
      <c r="G407" s="70">
        <f t="shared" si="5"/>
      </c>
    </row>
    <row r="408" spans="3:7" ht="12">
      <c r="C408" s="70">
        <v>367</v>
      </c>
      <c r="D408" s="71" t="str">
        <f>IF(ASISTENCIA!A358=""," ",IF(ISERROR(VALUE(TRIM(MID(ASISTENCIA!A358,3,FIND("/",ASISTENCIA!A358)-3)))/ASISTENCIA!$E$15),"Error de calculo",IF(VALUE(TRIM(MID(ASISTENCIA!A358,3,FIND("/",ASISTENCIA!A358)-3)))/ASISTENCIA!$E$15&lt;0.8,"Abandona","NO abandona")))</f>
        <v> </v>
      </c>
      <c r="E408" s="43"/>
      <c r="F408" s="43"/>
      <c r="G408" s="70">
        <f t="shared" si="5"/>
      </c>
    </row>
    <row r="409" spans="3:7" ht="12">
      <c r="C409" s="70">
        <v>368</v>
      </c>
      <c r="D409" s="71" t="str">
        <f>IF(ASISTENCIA!A359=""," ",IF(ISERROR(VALUE(TRIM(MID(ASISTENCIA!A359,3,FIND("/",ASISTENCIA!A359)-3)))/ASISTENCIA!$E$15),"Error de calculo",IF(VALUE(TRIM(MID(ASISTENCIA!A359,3,FIND("/",ASISTENCIA!A359)-3)))/ASISTENCIA!$E$15&lt;0.8,"Abandona","NO abandona")))</f>
        <v> </v>
      </c>
      <c r="E409" s="43"/>
      <c r="F409" s="43"/>
      <c r="G409" s="70">
        <f t="shared" si="5"/>
      </c>
    </row>
    <row r="410" spans="3:7" ht="12">
      <c r="C410" s="70">
        <v>369</v>
      </c>
      <c r="D410" s="71" t="str">
        <f>IF(ASISTENCIA!A360=""," ",IF(ISERROR(VALUE(TRIM(MID(ASISTENCIA!A360,3,FIND("/",ASISTENCIA!A360)-3)))/ASISTENCIA!$E$15),"Error de calculo",IF(VALUE(TRIM(MID(ASISTENCIA!A360,3,FIND("/",ASISTENCIA!A360)-3)))/ASISTENCIA!$E$15&lt;0.8,"Abandona","NO abandona")))</f>
        <v> </v>
      </c>
      <c r="E410" s="43"/>
      <c r="F410" s="43"/>
      <c r="G410" s="70">
        <f t="shared" si="5"/>
      </c>
    </row>
    <row r="411" spans="3:7" ht="12">
      <c r="C411" s="70">
        <v>370</v>
      </c>
      <c r="D411" s="71" t="str">
        <f>IF(ASISTENCIA!A361=""," ",IF(ISERROR(VALUE(TRIM(MID(ASISTENCIA!A361,3,FIND("/",ASISTENCIA!A361)-3)))/ASISTENCIA!$E$15),"Error de calculo",IF(VALUE(TRIM(MID(ASISTENCIA!A361,3,FIND("/",ASISTENCIA!A361)-3)))/ASISTENCIA!$E$15&lt;0.8,"Abandona","NO abandona")))</f>
        <v> </v>
      </c>
      <c r="E411" s="43"/>
      <c r="F411" s="43"/>
      <c r="G411" s="70">
        <f t="shared" si="5"/>
      </c>
    </row>
    <row r="412" spans="3:7" ht="12">
      <c r="C412" s="70">
        <v>371</v>
      </c>
      <c r="D412" s="71" t="str">
        <f>IF(ASISTENCIA!A362=""," ",IF(ISERROR(VALUE(TRIM(MID(ASISTENCIA!A362,3,FIND("/",ASISTENCIA!A362)-3)))/ASISTENCIA!$E$15),"Error de calculo",IF(VALUE(TRIM(MID(ASISTENCIA!A362,3,FIND("/",ASISTENCIA!A362)-3)))/ASISTENCIA!$E$15&lt;0.8,"Abandona","NO abandona")))</f>
        <v> </v>
      </c>
      <c r="E412" s="43"/>
      <c r="F412" s="43"/>
      <c r="G412" s="70">
        <f t="shared" si="5"/>
      </c>
    </row>
    <row r="413" spans="3:7" ht="12">
      <c r="C413" s="70">
        <v>372</v>
      </c>
      <c r="D413" s="71" t="str">
        <f>IF(ASISTENCIA!A363=""," ",IF(ISERROR(VALUE(TRIM(MID(ASISTENCIA!A363,3,FIND("/",ASISTENCIA!A363)-3)))/ASISTENCIA!$E$15),"Error de calculo",IF(VALUE(TRIM(MID(ASISTENCIA!A363,3,FIND("/",ASISTENCIA!A363)-3)))/ASISTENCIA!$E$15&lt;0.8,"Abandona","NO abandona")))</f>
        <v> </v>
      </c>
      <c r="E413" s="43"/>
      <c r="F413" s="43"/>
      <c r="G413" s="70">
        <f t="shared" si="5"/>
      </c>
    </row>
    <row r="414" spans="3:7" ht="12">
      <c r="C414" s="70">
        <v>373</v>
      </c>
      <c r="D414" s="71" t="str">
        <f>IF(ASISTENCIA!A364=""," ",IF(ISERROR(VALUE(TRIM(MID(ASISTENCIA!A364,3,FIND("/",ASISTENCIA!A364)-3)))/ASISTENCIA!$E$15),"Error de calculo",IF(VALUE(TRIM(MID(ASISTENCIA!A364,3,FIND("/",ASISTENCIA!A364)-3)))/ASISTENCIA!$E$15&lt;0.8,"Abandona","NO abandona")))</f>
        <v> </v>
      </c>
      <c r="E414" s="43"/>
      <c r="F414" s="43"/>
      <c r="G414" s="70">
        <f t="shared" si="5"/>
      </c>
    </row>
    <row r="415" spans="3:7" ht="12">
      <c r="C415" s="70">
        <v>374</v>
      </c>
      <c r="D415" s="71" t="str">
        <f>IF(ASISTENCIA!A365=""," ",IF(ISERROR(VALUE(TRIM(MID(ASISTENCIA!A365,3,FIND("/",ASISTENCIA!A365)-3)))/ASISTENCIA!$E$15),"Error de calculo",IF(VALUE(TRIM(MID(ASISTENCIA!A365,3,FIND("/",ASISTENCIA!A365)-3)))/ASISTENCIA!$E$15&lt;0.8,"Abandona","NO abandona")))</f>
        <v> </v>
      </c>
      <c r="E415" s="43"/>
      <c r="F415" s="43"/>
      <c r="G415" s="70">
        <f t="shared" si="5"/>
      </c>
    </row>
    <row r="416" spans="3:7" ht="12">
      <c r="C416" s="70">
        <v>375</v>
      </c>
      <c r="D416" s="71" t="str">
        <f>IF(ASISTENCIA!A366=""," ",IF(ISERROR(VALUE(TRIM(MID(ASISTENCIA!A366,3,FIND("/",ASISTENCIA!A366)-3)))/ASISTENCIA!$E$15),"Error de calculo",IF(VALUE(TRIM(MID(ASISTENCIA!A366,3,FIND("/",ASISTENCIA!A366)-3)))/ASISTENCIA!$E$15&lt;0.8,"Abandona","NO abandona")))</f>
        <v> </v>
      </c>
      <c r="E416" s="43"/>
      <c r="F416" s="43"/>
      <c r="G416" s="70">
        <f t="shared" si="5"/>
      </c>
    </row>
    <row r="417" spans="3:7" ht="12">
      <c r="C417" s="70">
        <v>376</v>
      </c>
      <c r="D417" s="71" t="str">
        <f>IF(ASISTENCIA!A367=""," ",IF(ISERROR(VALUE(TRIM(MID(ASISTENCIA!A367,3,FIND("/",ASISTENCIA!A367)-3)))/ASISTENCIA!$E$15),"Error de calculo",IF(VALUE(TRIM(MID(ASISTENCIA!A367,3,FIND("/",ASISTENCIA!A367)-3)))/ASISTENCIA!$E$15&lt;0.8,"Abandona","NO abandona")))</f>
        <v> </v>
      </c>
      <c r="E417" s="43"/>
      <c r="F417" s="43"/>
      <c r="G417" s="70">
        <f t="shared" si="5"/>
      </c>
    </row>
    <row r="418" spans="3:7" ht="12">
      <c r="C418" s="70">
        <v>377</v>
      </c>
      <c r="D418" s="71" t="str">
        <f>IF(ASISTENCIA!A368=""," ",IF(ISERROR(VALUE(TRIM(MID(ASISTENCIA!A368,3,FIND("/",ASISTENCIA!A368)-3)))/ASISTENCIA!$E$15),"Error de calculo",IF(VALUE(TRIM(MID(ASISTENCIA!A368,3,FIND("/",ASISTENCIA!A368)-3)))/ASISTENCIA!$E$15&lt;0.8,"Abandona","NO abandona")))</f>
        <v> </v>
      </c>
      <c r="E418" s="43"/>
      <c r="F418" s="43"/>
      <c r="G418" s="70">
        <f t="shared" si="5"/>
      </c>
    </row>
    <row r="419" spans="3:7" ht="12">
      <c r="C419" s="70">
        <v>378</v>
      </c>
      <c r="D419" s="71" t="str">
        <f>IF(ASISTENCIA!A369=""," ",IF(ISERROR(VALUE(TRIM(MID(ASISTENCIA!A369,3,FIND("/",ASISTENCIA!A369)-3)))/ASISTENCIA!$E$15),"Error de calculo",IF(VALUE(TRIM(MID(ASISTENCIA!A369,3,FIND("/",ASISTENCIA!A369)-3)))/ASISTENCIA!$E$15&lt;0.8,"Abandona","NO abandona")))</f>
        <v> </v>
      </c>
      <c r="E419" s="43"/>
      <c r="F419" s="43"/>
      <c r="G419" s="70">
        <f t="shared" si="5"/>
      </c>
    </row>
    <row r="420" spans="3:7" ht="12">
      <c r="C420" s="70">
        <v>379</v>
      </c>
      <c r="D420" s="71" t="str">
        <f>IF(ASISTENCIA!A370=""," ",IF(ISERROR(VALUE(TRIM(MID(ASISTENCIA!A370,3,FIND("/",ASISTENCIA!A370)-3)))/ASISTENCIA!$E$15),"Error de calculo",IF(VALUE(TRIM(MID(ASISTENCIA!A370,3,FIND("/",ASISTENCIA!A370)-3)))/ASISTENCIA!$E$15&lt;0.8,"Abandona","NO abandona")))</f>
        <v> </v>
      </c>
      <c r="E420" s="43"/>
      <c r="F420" s="43"/>
      <c r="G420" s="70">
        <f t="shared" si="5"/>
      </c>
    </row>
    <row r="421" spans="3:7" ht="12">
      <c r="C421" s="70">
        <v>380</v>
      </c>
      <c r="D421" s="71" t="str">
        <f>IF(ASISTENCIA!A371=""," ",IF(ISERROR(VALUE(TRIM(MID(ASISTENCIA!A371,3,FIND("/",ASISTENCIA!A371)-3)))/ASISTENCIA!$E$15),"Error de calculo",IF(VALUE(TRIM(MID(ASISTENCIA!A371,3,FIND("/",ASISTENCIA!A371)-3)))/ASISTENCIA!$E$15&lt;0.8,"Abandona","NO abandona")))</f>
        <v> </v>
      </c>
      <c r="E421" s="43"/>
      <c r="F421" s="43"/>
      <c r="G421" s="70">
        <f t="shared" si="5"/>
      </c>
    </row>
    <row r="422" spans="3:7" ht="12">
      <c r="C422" s="70">
        <v>381</v>
      </c>
      <c r="D422" s="71" t="str">
        <f>IF(ASISTENCIA!A372=""," ",IF(ISERROR(VALUE(TRIM(MID(ASISTENCIA!A372,3,FIND("/",ASISTENCIA!A372)-3)))/ASISTENCIA!$E$15),"Error de calculo",IF(VALUE(TRIM(MID(ASISTENCIA!A372,3,FIND("/",ASISTENCIA!A372)-3)))/ASISTENCIA!$E$15&lt;0.8,"Abandona","NO abandona")))</f>
        <v> </v>
      </c>
      <c r="E422" s="43"/>
      <c r="F422" s="43"/>
      <c r="G422" s="70">
        <f t="shared" si="5"/>
      </c>
    </row>
    <row r="423" spans="3:7" ht="12">
      <c r="C423" s="70">
        <v>382</v>
      </c>
      <c r="D423" s="71" t="str">
        <f>IF(ASISTENCIA!A373=""," ",IF(ISERROR(VALUE(TRIM(MID(ASISTENCIA!A373,3,FIND("/",ASISTENCIA!A373)-3)))/ASISTENCIA!$E$15),"Error de calculo",IF(VALUE(TRIM(MID(ASISTENCIA!A373,3,FIND("/",ASISTENCIA!A373)-3)))/ASISTENCIA!$E$15&lt;0.8,"Abandona","NO abandona")))</f>
        <v> </v>
      </c>
      <c r="E423" s="43"/>
      <c r="F423" s="43"/>
      <c r="G423" s="70">
        <f t="shared" si="5"/>
      </c>
    </row>
    <row r="424" spans="3:7" ht="12">
      <c r="C424" s="70">
        <v>383</v>
      </c>
      <c r="D424" s="71" t="str">
        <f>IF(ASISTENCIA!A374=""," ",IF(ISERROR(VALUE(TRIM(MID(ASISTENCIA!A374,3,FIND("/",ASISTENCIA!A374)-3)))/ASISTENCIA!$E$15),"Error de calculo",IF(VALUE(TRIM(MID(ASISTENCIA!A374,3,FIND("/",ASISTENCIA!A374)-3)))/ASISTENCIA!$E$15&lt;0.8,"Abandona","NO abandona")))</f>
        <v> </v>
      </c>
      <c r="E424" s="43"/>
      <c r="F424" s="43"/>
      <c r="G424" s="70">
        <f t="shared" si="5"/>
      </c>
    </row>
    <row r="425" spans="3:7" ht="12">
      <c r="C425" s="70">
        <v>384</v>
      </c>
      <c r="D425" s="71" t="str">
        <f>IF(ASISTENCIA!A375=""," ",IF(ISERROR(VALUE(TRIM(MID(ASISTENCIA!A375,3,FIND("/",ASISTENCIA!A375)-3)))/ASISTENCIA!$E$15),"Error de calculo",IF(VALUE(TRIM(MID(ASISTENCIA!A375,3,FIND("/",ASISTENCIA!A375)-3)))/ASISTENCIA!$E$15&lt;0.8,"Abandona","NO abandona")))</f>
        <v> </v>
      </c>
      <c r="E425" s="43"/>
      <c r="F425" s="43"/>
      <c r="G425" s="70">
        <f t="shared" si="5"/>
      </c>
    </row>
    <row r="426" spans="3:7" ht="12">
      <c r="C426" s="70">
        <v>385</v>
      </c>
      <c r="D426" s="71" t="str">
        <f>IF(ASISTENCIA!A376=""," ",IF(ISERROR(VALUE(TRIM(MID(ASISTENCIA!A376,3,FIND("/",ASISTENCIA!A376)-3)))/ASISTENCIA!$E$15),"Error de calculo",IF(VALUE(TRIM(MID(ASISTENCIA!A376,3,FIND("/",ASISTENCIA!A376)-3)))/ASISTENCIA!$E$15&lt;0.8,"Abandona","NO abandona")))</f>
        <v> </v>
      </c>
      <c r="E426" s="43"/>
      <c r="F426" s="43"/>
      <c r="G426" s="70">
        <f t="shared" si="5"/>
      </c>
    </row>
    <row r="427" spans="3:7" ht="12">
      <c r="C427" s="70">
        <v>386</v>
      </c>
      <c r="D427" s="71" t="str">
        <f>IF(ASISTENCIA!A377=""," ",IF(ISERROR(VALUE(TRIM(MID(ASISTENCIA!A377,3,FIND("/",ASISTENCIA!A377)-3)))/ASISTENCIA!$E$15),"Error de calculo",IF(VALUE(TRIM(MID(ASISTENCIA!A377,3,FIND("/",ASISTENCIA!A377)-3)))/ASISTENCIA!$E$15&lt;0.8,"Abandona","NO abandona")))</f>
        <v> </v>
      </c>
      <c r="E427" s="43"/>
      <c r="F427" s="43"/>
      <c r="G427" s="70">
        <f t="shared" si="5"/>
      </c>
    </row>
    <row r="428" spans="3:7" ht="12">
      <c r="C428" s="70">
        <v>387</v>
      </c>
      <c r="D428" s="71" t="str">
        <f>IF(ASISTENCIA!A378=""," ",IF(ISERROR(VALUE(TRIM(MID(ASISTENCIA!A378,3,FIND("/",ASISTENCIA!A378)-3)))/ASISTENCIA!$E$15),"Error de calculo",IF(VALUE(TRIM(MID(ASISTENCIA!A378,3,FIND("/",ASISTENCIA!A378)-3)))/ASISTENCIA!$E$15&lt;0.8,"Abandona","NO abandona")))</f>
        <v> </v>
      </c>
      <c r="E428" s="43"/>
      <c r="F428" s="43"/>
      <c r="G428" s="70">
        <f t="shared" si="5"/>
      </c>
    </row>
    <row r="429" spans="3:7" ht="12">
      <c r="C429" s="70">
        <v>388</v>
      </c>
      <c r="D429" s="71" t="str">
        <f>IF(ASISTENCIA!A379=""," ",IF(ISERROR(VALUE(TRIM(MID(ASISTENCIA!A379,3,FIND("/",ASISTENCIA!A379)-3)))/ASISTENCIA!$E$15),"Error de calculo",IF(VALUE(TRIM(MID(ASISTENCIA!A379,3,FIND("/",ASISTENCIA!A379)-3)))/ASISTENCIA!$E$15&lt;0.8,"Abandona","NO abandona")))</f>
        <v> </v>
      </c>
      <c r="E429" s="43"/>
      <c r="F429" s="43"/>
      <c r="G429" s="70">
        <f t="shared" si="5"/>
      </c>
    </row>
    <row r="430" spans="3:7" ht="12">
      <c r="C430" s="70">
        <v>389</v>
      </c>
      <c r="D430" s="71" t="str">
        <f>IF(ASISTENCIA!A380=""," ",IF(ISERROR(VALUE(TRIM(MID(ASISTENCIA!A380,3,FIND("/",ASISTENCIA!A380)-3)))/ASISTENCIA!$E$15),"Error de calculo",IF(VALUE(TRIM(MID(ASISTENCIA!A380,3,FIND("/",ASISTENCIA!A380)-3)))/ASISTENCIA!$E$15&lt;0.8,"Abandona","NO abandona")))</f>
        <v> </v>
      </c>
      <c r="E430" s="43"/>
      <c r="F430" s="43"/>
      <c r="G430" s="70">
        <f t="shared" si="5"/>
      </c>
    </row>
    <row r="431" spans="3:7" ht="12">
      <c r="C431" s="70">
        <v>390</v>
      </c>
      <c r="D431" s="71" t="str">
        <f>IF(ASISTENCIA!A381=""," ",IF(ISERROR(VALUE(TRIM(MID(ASISTENCIA!A381,3,FIND("/",ASISTENCIA!A381)-3)))/ASISTENCIA!$E$15),"Error de calculo",IF(VALUE(TRIM(MID(ASISTENCIA!A381,3,FIND("/",ASISTENCIA!A381)-3)))/ASISTENCIA!$E$15&lt;0.8,"Abandona","NO abandona")))</f>
        <v> </v>
      </c>
      <c r="E431" s="43"/>
      <c r="F431" s="43"/>
      <c r="G431" s="70">
        <f t="shared" si="5"/>
      </c>
    </row>
    <row r="432" spans="3:7" ht="12">
      <c r="C432" s="70">
        <v>391</v>
      </c>
      <c r="D432" s="71" t="str">
        <f>IF(ASISTENCIA!A382=""," ",IF(ISERROR(VALUE(TRIM(MID(ASISTENCIA!A382,3,FIND("/",ASISTENCIA!A382)-3)))/ASISTENCIA!$E$15),"Error de calculo",IF(VALUE(TRIM(MID(ASISTENCIA!A382,3,FIND("/",ASISTENCIA!A382)-3)))/ASISTENCIA!$E$15&lt;0.8,"Abandona","NO abandona")))</f>
        <v> </v>
      </c>
      <c r="E432" s="43"/>
      <c r="F432" s="43"/>
      <c r="G432" s="70">
        <f t="shared" si="5"/>
      </c>
    </row>
    <row r="433" spans="3:7" ht="12">
      <c r="C433" s="70">
        <v>392</v>
      </c>
      <c r="D433" s="71" t="str">
        <f>IF(ASISTENCIA!A383=""," ",IF(ISERROR(VALUE(TRIM(MID(ASISTENCIA!A383,3,FIND("/",ASISTENCIA!A383)-3)))/ASISTENCIA!$E$15),"Error de calculo",IF(VALUE(TRIM(MID(ASISTENCIA!A383,3,FIND("/",ASISTENCIA!A383)-3)))/ASISTENCIA!$E$15&lt;0.8,"Abandona","NO abandona")))</f>
        <v> </v>
      </c>
      <c r="E433" s="43"/>
      <c r="F433" s="43"/>
      <c r="G433" s="70">
        <f t="shared" si="5"/>
      </c>
    </row>
    <row r="434" spans="3:7" ht="12">
      <c r="C434" s="70">
        <v>393</v>
      </c>
      <c r="D434" s="71" t="str">
        <f>IF(ASISTENCIA!A384=""," ",IF(ISERROR(VALUE(TRIM(MID(ASISTENCIA!A384,3,FIND("/",ASISTENCIA!A384)-3)))/ASISTENCIA!$E$15),"Error de calculo",IF(VALUE(TRIM(MID(ASISTENCIA!A384,3,FIND("/",ASISTENCIA!A384)-3)))/ASISTENCIA!$E$15&lt;0.8,"Abandona","NO abandona")))</f>
        <v> </v>
      </c>
      <c r="E434" s="43"/>
      <c r="F434" s="43"/>
      <c r="G434" s="70">
        <f t="shared" si="5"/>
      </c>
    </row>
    <row r="435" spans="3:7" ht="12">
      <c r="C435" s="70">
        <v>394</v>
      </c>
      <c r="D435" s="71" t="str">
        <f>IF(ASISTENCIA!A385=""," ",IF(ISERROR(VALUE(TRIM(MID(ASISTENCIA!A385,3,FIND("/",ASISTENCIA!A385)-3)))/ASISTENCIA!$E$15),"Error de calculo",IF(VALUE(TRIM(MID(ASISTENCIA!A385,3,FIND("/",ASISTENCIA!A385)-3)))/ASISTENCIA!$E$15&lt;0.8,"Abandona","NO abandona")))</f>
        <v> </v>
      </c>
      <c r="E435" s="43"/>
      <c r="F435" s="43"/>
      <c r="G435" s="70">
        <f t="shared" si="5"/>
      </c>
    </row>
    <row r="436" spans="3:7" ht="12">
      <c r="C436" s="70">
        <v>395</v>
      </c>
      <c r="D436" s="71" t="str">
        <f>IF(ASISTENCIA!A386=""," ",IF(ISERROR(VALUE(TRIM(MID(ASISTENCIA!A386,3,FIND("/",ASISTENCIA!A386)-3)))/ASISTENCIA!$E$15),"Error de calculo",IF(VALUE(TRIM(MID(ASISTENCIA!A386,3,FIND("/",ASISTENCIA!A386)-3)))/ASISTENCIA!$E$15&lt;0.8,"Abandona","NO abandona")))</f>
        <v> </v>
      </c>
      <c r="E436" s="43"/>
      <c r="F436" s="43"/>
      <c r="G436" s="70">
        <f t="shared" si="5"/>
      </c>
    </row>
    <row r="437" spans="3:7" ht="12">
      <c r="C437" s="70">
        <v>396</v>
      </c>
      <c r="D437" s="71" t="str">
        <f>IF(ASISTENCIA!A387=""," ",IF(ISERROR(VALUE(TRIM(MID(ASISTENCIA!A387,3,FIND("/",ASISTENCIA!A387)-3)))/ASISTENCIA!$E$15),"Error de calculo",IF(VALUE(TRIM(MID(ASISTENCIA!A387,3,FIND("/",ASISTENCIA!A387)-3)))/ASISTENCIA!$E$15&lt;0.8,"Abandona","NO abandona")))</f>
        <v> </v>
      </c>
      <c r="E437" s="43"/>
      <c r="F437" s="43"/>
      <c r="G437" s="70">
        <f t="shared" si="5"/>
      </c>
    </row>
    <row r="438" spans="3:7" ht="12">
      <c r="C438" s="70">
        <v>397</v>
      </c>
      <c r="D438" s="71" t="str">
        <f>IF(ASISTENCIA!A388=""," ",IF(ISERROR(VALUE(TRIM(MID(ASISTENCIA!A388,3,FIND("/",ASISTENCIA!A388)-3)))/ASISTENCIA!$E$15),"Error de calculo",IF(VALUE(TRIM(MID(ASISTENCIA!A388,3,FIND("/",ASISTENCIA!A388)-3)))/ASISTENCIA!$E$15&lt;0.8,"Abandona","NO abandona")))</f>
        <v> </v>
      </c>
      <c r="E438" s="43"/>
      <c r="F438" s="43"/>
      <c r="G438" s="70">
        <f t="shared" si="5"/>
      </c>
    </row>
    <row r="439" spans="3:7" ht="12">
      <c r="C439" s="70">
        <v>398</v>
      </c>
      <c r="D439" s="71" t="str">
        <f>IF(ASISTENCIA!A389=""," ",IF(ISERROR(VALUE(TRIM(MID(ASISTENCIA!A389,3,FIND("/",ASISTENCIA!A389)-3)))/ASISTENCIA!$E$15),"Error de calculo",IF(VALUE(TRIM(MID(ASISTENCIA!A389,3,FIND("/",ASISTENCIA!A389)-3)))/ASISTENCIA!$E$15&lt;0.8,"Abandona","NO abandona")))</f>
        <v> </v>
      </c>
      <c r="E439" s="43"/>
      <c r="F439" s="43"/>
      <c r="G439" s="70">
        <f t="shared" si="5"/>
      </c>
    </row>
    <row r="440" spans="3:7" ht="12">
      <c r="C440" s="70">
        <v>399</v>
      </c>
      <c r="D440" s="71" t="str">
        <f>IF(ASISTENCIA!A390=""," ",IF(ISERROR(VALUE(TRIM(MID(ASISTENCIA!A390,3,FIND("/",ASISTENCIA!A390)-3)))/ASISTENCIA!$E$15),"Error de calculo",IF(VALUE(TRIM(MID(ASISTENCIA!A390,3,FIND("/",ASISTENCIA!A390)-3)))/ASISTENCIA!$E$15&lt;0.8,"Abandona","NO abandona")))</f>
        <v> </v>
      </c>
      <c r="E440" s="43"/>
      <c r="F440" s="43"/>
      <c r="G440" s="70">
        <f t="shared" si="5"/>
      </c>
    </row>
    <row r="441" spans="3:7" ht="12">
      <c r="C441" s="70">
        <v>400</v>
      </c>
      <c r="D441" s="71" t="str">
        <f>IF(ASISTENCIA!A391=""," ",IF(ISERROR(VALUE(TRIM(MID(ASISTENCIA!A391,3,FIND("/",ASISTENCIA!A391)-3)))/ASISTENCIA!$E$15),"Error de calculo",IF(VALUE(TRIM(MID(ASISTENCIA!A391,3,FIND("/",ASISTENCIA!A391)-3)))/ASISTENCIA!$E$15&lt;0.8,"Abandona","NO abandona")))</f>
        <v> </v>
      </c>
      <c r="E441" s="43"/>
      <c r="F441" s="43"/>
      <c r="G441" s="70">
        <f t="shared" si="5"/>
      </c>
    </row>
    <row r="442" spans="3:7" ht="12">
      <c r="C442" s="70">
        <v>401</v>
      </c>
      <c r="D442" s="71" t="str">
        <f>IF(ASISTENCIA!A392=""," ",IF(ISERROR(VALUE(TRIM(MID(ASISTENCIA!A392,3,FIND("/",ASISTENCIA!A392)-3)))/ASISTENCIA!$E$15),"Error de calculo",IF(VALUE(TRIM(MID(ASISTENCIA!A392,3,FIND("/",ASISTENCIA!A392)-3)))/ASISTENCIA!$E$15&lt;0.8,"Abandona","NO abandona")))</f>
        <v> </v>
      </c>
      <c r="E442" s="43"/>
      <c r="F442" s="43"/>
      <c r="G442" s="70">
        <f t="shared" si="5"/>
      </c>
    </row>
    <row r="443" spans="3:7" ht="12">
      <c r="C443" s="70">
        <v>402</v>
      </c>
      <c r="D443" s="71" t="str">
        <f>IF(ASISTENCIA!A393=""," ",IF(ISERROR(VALUE(TRIM(MID(ASISTENCIA!A393,3,FIND("/",ASISTENCIA!A393)-3)))/ASISTENCIA!$E$15),"Error de calculo",IF(VALUE(TRIM(MID(ASISTENCIA!A393,3,FIND("/",ASISTENCIA!A393)-3)))/ASISTENCIA!$E$15&lt;0.8,"Abandona","NO abandona")))</f>
        <v> </v>
      </c>
      <c r="E443" s="43"/>
      <c r="F443" s="43"/>
      <c r="G443" s="70">
        <f t="shared" si="5"/>
      </c>
    </row>
    <row r="444" spans="3:7" ht="12">
      <c r="C444" s="70">
        <v>403</v>
      </c>
      <c r="D444" s="71" t="str">
        <f>IF(ASISTENCIA!A394=""," ",IF(ISERROR(VALUE(TRIM(MID(ASISTENCIA!A394,3,FIND("/",ASISTENCIA!A394)-3)))/ASISTENCIA!$E$15),"Error de calculo",IF(VALUE(TRIM(MID(ASISTENCIA!A394,3,FIND("/",ASISTENCIA!A394)-3)))/ASISTENCIA!$E$15&lt;0.8,"Abandona","NO abandona")))</f>
        <v> </v>
      </c>
      <c r="E444" s="43"/>
      <c r="F444" s="43"/>
      <c r="G444" s="70">
        <f t="shared" si="5"/>
      </c>
    </row>
    <row r="445" spans="3:7" ht="12">
      <c r="C445" s="70">
        <v>404</v>
      </c>
      <c r="D445" s="71" t="str">
        <f>IF(ASISTENCIA!A395=""," ",IF(ISERROR(VALUE(TRIM(MID(ASISTENCIA!A395,3,FIND("/",ASISTENCIA!A395)-3)))/ASISTENCIA!$E$15),"Error de calculo",IF(VALUE(TRIM(MID(ASISTENCIA!A395,3,FIND("/",ASISTENCIA!A395)-3)))/ASISTENCIA!$E$15&lt;0.8,"Abandona","NO abandona")))</f>
        <v> </v>
      </c>
      <c r="E445" s="43"/>
      <c r="F445" s="43"/>
      <c r="G445" s="70">
        <f aca="true" t="shared" si="6" ref="G445:G508">IF(E445&lt;&gt;"",IF(F445&lt;&gt;F444,1,0),"")</f>
      </c>
    </row>
    <row r="446" spans="3:7" ht="12">
      <c r="C446" s="70">
        <v>405</v>
      </c>
      <c r="D446" s="71" t="str">
        <f>IF(ASISTENCIA!A396=""," ",IF(ISERROR(VALUE(TRIM(MID(ASISTENCIA!A396,3,FIND("/",ASISTENCIA!A396)-3)))/ASISTENCIA!$E$15),"Error de calculo",IF(VALUE(TRIM(MID(ASISTENCIA!A396,3,FIND("/",ASISTENCIA!A396)-3)))/ASISTENCIA!$E$15&lt;0.8,"Abandona","NO abandona")))</f>
        <v> </v>
      </c>
      <c r="E446" s="43"/>
      <c r="F446" s="43"/>
      <c r="G446" s="70">
        <f t="shared" si="6"/>
      </c>
    </row>
    <row r="447" spans="3:7" ht="12">
      <c r="C447" s="70">
        <v>406</v>
      </c>
      <c r="D447" s="71" t="str">
        <f>IF(ASISTENCIA!A397=""," ",IF(ISERROR(VALUE(TRIM(MID(ASISTENCIA!A397,3,FIND("/",ASISTENCIA!A397)-3)))/ASISTENCIA!$E$15),"Error de calculo",IF(VALUE(TRIM(MID(ASISTENCIA!A397,3,FIND("/",ASISTENCIA!A397)-3)))/ASISTENCIA!$E$15&lt;0.8,"Abandona","NO abandona")))</f>
        <v> </v>
      </c>
      <c r="E447" s="43"/>
      <c r="F447" s="43"/>
      <c r="G447" s="70">
        <f t="shared" si="6"/>
      </c>
    </row>
    <row r="448" spans="3:7" ht="12">
      <c r="C448" s="70">
        <v>407</v>
      </c>
      <c r="D448" s="71" t="str">
        <f>IF(ASISTENCIA!A398=""," ",IF(ISERROR(VALUE(TRIM(MID(ASISTENCIA!A398,3,FIND("/",ASISTENCIA!A398)-3)))/ASISTENCIA!$E$15),"Error de calculo",IF(VALUE(TRIM(MID(ASISTENCIA!A398,3,FIND("/",ASISTENCIA!A398)-3)))/ASISTENCIA!$E$15&lt;0.8,"Abandona","NO abandona")))</f>
        <v> </v>
      </c>
      <c r="E448" s="43"/>
      <c r="F448" s="43"/>
      <c r="G448" s="70">
        <f t="shared" si="6"/>
      </c>
    </row>
    <row r="449" spans="3:7" ht="12">
      <c r="C449" s="70">
        <v>408</v>
      </c>
      <c r="D449" s="71" t="str">
        <f>IF(ASISTENCIA!A399=""," ",IF(ISERROR(VALUE(TRIM(MID(ASISTENCIA!A399,3,FIND("/",ASISTENCIA!A399)-3)))/ASISTENCIA!$E$15),"Error de calculo",IF(VALUE(TRIM(MID(ASISTENCIA!A399,3,FIND("/",ASISTENCIA!A399)-3)))/ASISTENCIA!$E$15&lt;0.8,"Abandona","NO abandona")))</f>
        <v> </v>
      </c>
      <c r="E449" s="43"/>
      <c r="F449" s="43"/>
      <c r="G449" s="70">
        <f t="shared" si="6"/>
      </c>
    </row>
    <row r="450" spans="3:7" ht="12">
      <c r="C450" s="70">
        <v>409</v>
      </c>
      <c r="D450" s="71" t="str">
        <f>IF(ASISTENCIA!A400=""," ",IF(ISERROR(VALUE(TRIM(MID(ASISTENCIA!A400,3,FIND("/",ASISTENCIA!A400)-3)))/ASISTENCIA!$E$15),"Error de calculo",IF(VALUE(TRIM(MID(ASISTENCIA!A400,3,FIND("/",ASISTENCIA!A400)-3)))/ASISTENCIA!$E$15&lt;0.8,"Abandona","NO abandona")))</f>
        <v> </v>
      </c>
      <c r="E450" s="43"/>
      <c r="F450" s="43"/>
      <c r="G450" s="70">
        <f t="shared" si="6"/>
      </c>
    </row>
    <row r="451" spans="3:7" ht="12">
      <c r="C451" s="70">
        <v>410</v>
      </c>
      <c r="D451" s="71" t="str">
        <f>IF(ASISTENCIA!A401=""," ",IF(ISERROR(VALUE(TRIM(MID(ASISTENCIA!A401,3,FIND("/",ASISTENCIA!A401)-3)))/ASISTENCIA!$E$15),"Error de calculo",IF(VALUE(TRIM(MID(ASISTENCIA!A401,3,FIND("/",ASISTENCIA!A401)-3)))/ASISTENCIA!$E$15&lt;0.8,"Abandona","NO abandona")))</f>
        <v> </v>
      </c>
      <c r="E451" s="43"/>
      <c r="F451" s="43"/>
      <c r="G451" s="70">
        <f t="shared" si="6"/>
      </c>
    </row>
    <row r="452" spans="3:7" ht="12">
      <c r="C452" s="70">
        <v>411</v>
      </c>
      <c r="D452" s="71" t="str">
        <f>IF(ASISTENCIA!A402=""," ",IF(ISERROR(VALUE(TRIM(MID(ASISTENCIA!A402,3,FIND("/",ASISTENCIA!A402)-3)))/ASISTENCIA!$E$15),"Error de calculo",IF(VALUE(TRIM(MID(ASISTENCIA!A402,3,FIND("/",ASISTENCIA!A402)-3)))/ASISTENCIA!$E$15&lt;0.8,"Abandona","NO abandona")))</f>
        <v> </v>
      </c>
      <c r="E452" s="43"/>
      <c r="F452" s="43"/>
      <c r="G452" s="70">
        <f t="shared" si="6"/>
      </c>
    </row>
    <row r="453" spans="3:7" ht="12">
      <c r="C453" s="70">
        <v>412</v>
      </c>
      <c r="D453" s="71" t="str">
        <f>IF(ASISTENCIA!A403=""," ",IF(ISERROR(VALUE(TRIM(MID(ASISTENCIA!A403,3,FIND("/",ASISTENCIA!A403)-3)))/ASISTENCIA!$E$15),"Error de calculo",IF(VALUE(TRIM(MID(ASISTENCIA!A403,3,FIND("/",ASISTENCIA!A403)-3)))/ASISTENCIA!$E$15&lt;0.8,"Abandona","NO abandona")))</f>
        <v> </v>
      </c>
      <c r="E453" s="43"/>
      <c r="F453" s="43"/>
      <c r="G453" s="70">
        <f t="shared" si="6"/>
      </c>
    </row>
    <row r="454" spans="3:7" ht="12">
      <c r="C454" s="70">
        <v>413</v>
      </c>
      <c r="D454" s="71" t="str">
        <f>IF(ASISTENCIA!A404=""," ",IF(ISERROR(VALUE(TRIM(MID(ASISTENCIA!A404,3,FIND("/",ASISTENCIA!A404)-3)))/ASISTENCIA!$E$15),"Error de calculo",IF(VALUE(TRIM(MID(ASISTENCIA!A404,3,FIND("/",ASISTENCIA!A404)-3)))/ASISTENCIA!$E$15&lt;0.8,"Abandona","NO abandona")))</f>
        <v> </v>
      </c>
      <c r="E454" s="43"/>
      <c r="F454" s="43"/>
      <c r="G454" s="70">
        <f t="shared" si="6"/>
      </c>
    </row>
    <row r="455" spans="3:7" ht="12">
      <c r="C455" s="70">
        <v>414</v>
      </c>
      <c r="D455" s="71" t="str">
        <f>IF(ASISTENCIA!A405=""," ",IF(ISERROR(VALUE(TRIM(MID(ASISTENCIA!A405,3,FIND("/",ASISTENCIA!A405)-3)))/ASISTENCIA!$E$15),"Error de calculo",IF(VALUE(TRIM(MID(ASISTENCIA!A405,3,FIND("/",ASISTENCIA!A405)-3)))/ASISTENCIA!$E$15&lt;0.8,"Abandona","NO abandona")))</f>
        <v> </v>
      </c>
      <c r="E455" s="43"/>
      <c r="F455" s="43"/>
      <c r="G455" s="70">
        <f t="shared" si="6"/>
      </c>
    </row>
    <row r="456" spans="3:7" ht="12">
      <c r="C456" s="70">
        <v>415</v>
      </c>
      <c r="D456" s="71" t="str">
        <f>IF(ASISTENCIA!A406=""," ",IF(ISERROR(VALUE(TRIM(MID(ASISTENCIA!A406,3,FIND("/",ASISTENCIA!A406)-3)))/ASISTENCIA!$E$15),"Error de calculo",IF(VALUE(TRIM(MID(ASISTENCIA!A406,3,FIND("/",ASISTENCIA!A406)-3)))/ASISTENCIA!$E$15&lt;0.8,"Abandona","NO abandona")))</f>
        <v> </v>
      </c>
      <c r="E456" s="43"/>
      <c r="F456" s="43"/>
      <c r="G456" s="70">
        <f t="shared" si="6"/>
      </c>
    </row>
    <row r="457" spans="3:7" ht="12">
      <c r="C457" s="70">
        <v>416</v>
      </c>
      <c r="D457" s="71" t="str">
        <f>IF(ASISTENCIA!A407=""," ",IF(ISERROR(VALUE(TRIM(MID(ASISTENCIA!A407,3,FIND("/",ASISTENCIA!A407)-3)))/ASISTENCIA!$E$15),"Error de calculo",IF(VALUE(TRIM(MID(ASISTENCIA!A407,3,FIND("/",ASISTENCIA!A407)-3)))/ASISTENCIA!$E$15&lt;0.8,"Abandona","NO abandona")))</f>
        <v> </v>
      </c>
      <c r="E457" s="43"/>
      <c r="F457" s="43"/>
      <c r="G457" s="70">
        <f t="shared" si="6"/>
      </c>
    </row>
    <row r="458" spans="3:7" ht="12">
      <c r="C458" s="70">
        <v>417</v>
      </c>
      <c r="D458" s="71" t="str">
        <f>IF(ASISTENCIA!A408=""," ",IF(ISERROR(VALUE(TRIM(MID(ASISTENCIA!A408,3,FIND("/",ASISTENCIA!A408)-3)))/ASISTENCIA!$E$15),"Error de calculo",IF(VALUE(TRIM(MID(ASISTENCIA!A408,3,FIND("/",ASISTENCIA!A408)-3)))/ASISTENCIA!$E$15&lt;0.8,"Abandona","NO abandona")))</f>
        <v> </v>
      </c>
      <c r="E458" s="43"/>
      <c r="F458" s="43"/>
      <c r="G458" s="70">
        <f t="shared" si="6"/>
      </c>
    </row>
    <row r="459" spans="3:7" ht="12">
      <c r="C459" s="70">
        <v>418</v>
      </c>
      <c r="D459" s="71" t="str">
        <f>IF(ASISTENCIA!A409=""," ",IF(ISERROR(VALUE(TRIM(MID(ASISTENCIA!A409,3,FIND("/",ASISTENCIA!A409)-3)))/ASISTENCIA!$E$15),"Error de calculo",IF(VALUE(TRIM(MID(ASISTENCIA!A409,3,FIND("/",ASISTENCIA!A409)-3)))/ASISTENCIA!$E$15&lt;0.8,"Abandona","NO abandona")))</f>
        <v> </v>
      </c>
      <c r="E459" s="43"/>
      <c r="F459" s="43"/>
      <c r="G459" s="70">
        <f t="shared" si="6"/>
      </c>
    </row>
    <row r="460" spans="3:7" ht="12">
      <c r="C460" s="70">
        <v>419</v>
      </c>
      <c r="D460" s="71" t="str">
        <f>IF(ASISTENCIA!A410=""," ",IF(ISERROR(VALUE(TRIM(MID(ASISTENCIA!A410,3,FIND("/",ASISTENCIA!A410)-3)))/ASISTENCIA!$E$15),"Error de calculo",IF(VALUE(TRIM(MID(ASISTENCIA!A410,3,FIND("/",ASISTENCIA!A410)-3)))/ASISTENCIA!$E$15&lt;0.8,"Abandona","NO abandona")))</f>
        <v> </v>
      </c>
      <c r="E460" s="43"/>
      <c r="F460" s="43"/>
      <c r="G460" s="70">
        <f t="shared" si="6"/>
      </c>
    </row>
    <row r="461" spans="3:7" ht="12">
      <c r="C461" s="70">
        <v>420</v>
      </c>
      <c r="D461" s="71" t="str">
        <f>IF(ASISTENCIA!A411=""," ",IF(ISERROR(VALUE(TRIM(MID(ASISTENCIA!A411,3,FIND("/",ASISTENCIA!A411)-3)))/ASISTENCIA!$E$15),"Error de calculo",IF(VALUE(TRIM(MID(ASISTENCIA!A411,3,FIND("/",ASISTENCIA!A411)-3)))/ASISTENCIA!$E$15&lt;0.8,"Abandona","NO abandona")))</f>
        <v> </v>
      </c>
      <c r="E461" s="43"/>
      <c r="F461" s="43"/>
      <c r="G461" s="70">
        <f t="shared" si="6"/>
      </c>
    </row>
    <row r="462" spans="3:7" ht="12">
      <c r="C462" s="70">
        <v>421</v>
      </c>
      <c r="D462" s="71" t="str">
        <f>IF(ASISTENCIA!A412=""," ",IF(ISERROR(VALUE(TRIM(MID(ASISTENCIA!A412,3,FIND("/",ASISTENCIA!A412)-3)))/ASISTENCIA!$E$15),"Error de calculo",IF(VALUE(TRIM(MID(ASISTENCIA!A412,3,FIND("/",ASISTENCIA!A412)-3)))/ASISTENCIA!$E$15&lt;0.8,"Abandona","NO abandona")))</f>
        <v> </v>
      </c>
      <c r="E462" s="43"/>
      <c r="F462" s="43"/>
      <c r="G462" s="70">
        <f t="shared" si="6"/>
      </c>
    </row>
    <row r="463" spans="3:7" ht="12">
      <c r="C463" s="70">
        <v>422</v>
      </c>
      <c r="D463" s="71" t="str">
        <f>IF(ASISTENCIA!A413=""," ",IF(ISERROR(VALUE(TRIM(MID(ASISTENCIA!A413,3,FIND("/",ASISTENCIA!A413)-3)))/ASISTENCIA!$E$15),"Error de calculo",IF(VALUE(TRIM(MID(ASISTENCIA!A413,3,FIND("/",ASISTENCIA!A413)-3)))/ASISTENCIA!$E$15&lt;0.8,"Abandona","NO abandona")))</f>
        <v> </v>
      </c>
      <c r="E463" s="43"/>
      <c r="F463" s="43"/>
      <c r="G463" s="70">
        <f t="shared" si="6"/>
      </c>
    </row>
    <row r="464" spans="3:7" ht="12">
      <c r="C464" s="70">
        <v>423</v>
      </c>
      <c r="D464" s="71" t="str">
        <f>IF(ASISTENCIA!A414=""," ",IF(ISERROR(VALUE(TRIM(MID(ASISTENCIA!A414,3,FIND("/",ASISTENCIA!A414)-3)))/ASISTENCIA!$E$15),"Error de calculo",IF(VALUE(TRIM(MID(ASISTENCIA!A414,3,FIND("/",ASISTENCIA!A414)-3)))/ASISTENCIA!$E$15&lt;0.8,"Abandona","NO abandona")))</f>
        <v> </v>
      </c>
      <c r="E464" s="43"/>
      <c r="F464" s="43"/>
      <c r="G464" s="70">
        <f t="shared" si="6"/>
      </c>
    </row>
    <row r="465" spans="3:7" ht="12">
      <c r="C465" s="70">
        <v>424</v>
      </c>
      <c r="D465" s="71" t="str">
        <f>IF(ASISTENCIA!A415=""," ",IF(ISERROR(VALUE(TRIM(MID(ASISTENCIA!A415,3,FIND("/",ASISTENCIA!A415)-3)))/ASISTENCIA!$E$15),"Error de calculo",IF(VALUE(TRIM(MID(ASISTENCIA!A415,3,FIND("/",ASISTENCIA!A415)-3)))/ASISTENCIA!$E$15&lt;0.8,"Abandona","NO abandona")))</f>
        <v> </v>
      </c>
      <c r="E465" s="43"/>
      <c r="F465" s="43"/>
      <c r="G465" s="70">
        <f t="shared" si="6"/>
      </c>
    </row>
    <row r="466" spans="3:7" ht="12">
      <c r="C466" s="70">
        <v>425</v>
      </c>
      <c r="D466" s="71" t="str">
        <f>IF(ASISTENCIA!A416=""," ",IF(ISERROR(VALUE(TRIM(MID(ASISTENCIA!A416,3,FIND("/",ASISTENCIA!A416)-3)))/ASISTENCIA!$E$15),"Error de calculo",IF(VALUE(TRIM(MID(ASISTENCIA!A416,3,FIND("/",ASISTENCIA!A416)-3)))/ASISTENCIA!$E$15&lt;0.8,"Abandona","NO abandona")))</f>
        <v> </v>
      </c>
      <c r="E466" s="43"/>
      <c r="F466" s="43"/>
      <c r="G466" s="70">
        <f t="shared" si="6"/>
      </c>
    </row>
    <row r="467" spans="3:7" ht="12">
      <c r="C467" s="70">
        <v>426</v>
      </c>
      <c r="D467" s="71" t="str">
        <f>IF(ASISTENCIA!A417=""," ",IF(ISERROR(VALUE(TRIM(MID(ASISTENCIA!A417,3,FIND("/",ASISTENCIA!A417)-3)))/ASISTENCIA!$E$15),"Error de calculo",IF(VALUE(TRIM(MID(ASISTENCIA!A417,3,FIND("/",ASISTENCIA!A417)-3)))/ASISTENCIA!$E$15&lt;0.8,"Abandona","NO abandona")))</f>
        <v> </v>
      </c>
      <c r="E467" s="43"/>
      <c r="F467" s="43"/>
      <c r="G467" s="70">
        <f t="shared" si="6"/>
      </c>
    </row>
    <row r="468" spans="3:7" ht="12">
      <c r="C468" s="70">
        <v>427</v>
      </c>
      <c r="D468" s="71" t="str">
        <f>IF(ASISTENCIA!A418=""," ",IF(ISERROR(VALUE(TRIM(MID(ASISTENCIA!A418,3,FIND("/",ASISTENCIA!A418)-3)))/ASISTENCIA!$E$15),"Error de calculo",IF(VALUE(TRIM(MID(ASISTENCIA!A418,3,FIND("/",ASISTENCIA!A418)-3)))/ASISTENCIA!$E$15&lt;0.8,"Abandona","NO abandona")))</f>
        <v> </v>
      </c>
      <c r="E468" s="43"/>
      <c r="F468" s="43"/>
      <c r="G468" s="70">
        <f t="shared" si="6"/>
      </c>
    </row>
    <row r="469" spans="3:7" ht="12">
      <c r="C469" s="70">
        <v>428</v>
      </c>
      <c r="D469" s="71" t="str">
        <f>IF(ASISTENCIA!A419=""," ",IF(ISERROR(VALUE(TRIM(MID(ASISTENCIA!A419,3,FIND("/",ASISTENCIA!A419)-3)))/ASISTENCIA!$E$15),"Error de calculo",IF(VALUE(TRIM(MID(ASISTENCIA!A419,3,FIND("/",ASISTENCIA!A419)-3)))/ASISTENCIA!$E$15&lt;0.8,"Abandona","NO abandona")))</f>
        <v> </v>
      </c>
      <c r="E469" s="43"/>
      <c r="F469" s="43"/>
      <c r="G469" s="70">
        <f t="shared" si="6"/>
      </c>
    </row>
    <row r="470" spans="3:7" ht="12">
      <c r="C470" s="70">
        <v>429</v>
      </c>
      <c r="D470" s="71" t="str">
        <f>IF(ASISTENCIA!A420=""," ",IF(ISERROR(VALUE(TRIM(MID(ASISTENCIA!A420,3,FIND("/",ASISTENCIA!A420)-3)))/ASISTENCIA!$E$15),"Error de calculo",IF(VALUE(TRIM(MID(ASISTENCIA!A420,3,FIND("/",ASISTENCIA!A420)-3)))/ASISTENCIA!$E$15&lt;0.8,"Abandona","NO abandona")))</f>
        <v> </v>
      </c>
      <c r="E470" s="43"/>
      <c r="F470" s="43"/>
      <c r="G470" s="70">
        <f t="shared" si="6"/>
      </c>
    </row>
    <row r="471" spans="3:7" ht="12">
      <c r="C471" s="70">
        <v>430</v>
      </c>
      <c r="D471" s="71" t="str">
        <f>IF(ASISTENCIA!A421=""," ",IF(ISERROR(VALUE(TRIM(MID(ASISTENCIA!A421,3,FIND("/",ASISTENCIA!A421)-3)))/ASISTENCIA!$E$15),"Error de calculo",IF(VALUE(TRIM(MID(ASISTENCIA!A421,3,FIND("/",ASISTENCIA!A421)-3)))/ASISTENCIA!$E$15&lt;0.8,"Abandona","NO abandona")))</f>
        <v> </v>
      </c>
      <c r="E471" s="43"/>
      <c r="F471" s="43"/>
      <c r="G471" s="70">
        <f t="shared" si="6"/>
      </c>
    </row>
    <row r="472" spans="3:7" ht="12">
      <c r="C472" s="70">
        <v>431</v>
      </c>
      <c r="D472" s="71" t="str">
        <f>IF(ASISTENCIA!A422=""," ",IF(ISERROR(VALUE(TRIM(MID(ASISTENCIA!A422,3,FIND("/",ASISTENCIA!A422)-3)))/ASISTENCIA!$E$15),"Error de calculo",IF(VALUE(TRIM(MID(ASISTENCIA!A422,3,FIND("/",ASISTENCIA!A422)-3)))/ASISTENCIA!$E$15&lt;0.8,"Abandona","NO abandona")))</f>
        <v> </v>
      </c>
      <c r="E472" s="43"/>
      <c r="F472" s="43"/>
      <c r="G472" s="70">
        <f t="shared" si="6"/>
      </c>
    </row>
    <row r="473" spans="3:7" ht="12">
      <c r="C473" s="70">
        <v>432</v>
      </c>
      <c r="D473" s="71" t="str">
        <f>IF(ASISTENCIA!A423=""," ",IF(ISERROR(VALUE(TRIM(MID(ASISTENCIA!A423,3,FIND("/",ASISTENCIA!A423)-3)))/ASISTENCIA!$E$15),"Error de calculo",IF(VALUE(TRIM(MID(ASISTENCIA!A423,3,FIND("/",ASISTENCIA!A423)-3)))/ASISTENCIA!$E$15&lt;0.8,"Abandona","NO abandona")))</f>
        <v> </v>
      </c>
      <c r="E473" s="43"/>
      <c r="F473" s="43"/>
      <c r="G473" s="70">
        <f t="shared" si="6"/>
      </c>
    </row>
    <row r="474" spans="3:7" ht="12">
      <c r="C474" s="70">
        <v>433</v>
      </c>
      <c r="D474" s="71" t="str">
        <f>IF(ASISTENCIA!A424=""," ",IF(ISERROR(VALUE(TRIM(MID(ASISTENCIA!A424,3,FIND("/",ASISTENCIA!A424)-3)))/ASISTENCIA!$E$15),"Error de calculo",IF(VALUE(TRIM(MID(ASISTENCIA!A424,3,FIND("/",ASISTENCIA!A424)-3)))/ASISTENCIA!$E$15&lt;0.8,"Abandona","NO abandona")))</f>
        <v> </v>
      </c>
      <c r="E474" s="43"/>
      <c r="F474" s="43"/>
      <c r="G474" s="70">
        <f t="shared" si="6"/>
      </c>
    </row>
    <row r="475" spans="3:7" ht="12">
      <c r="C475" s="70">
        <v>434</v>
      </c>
      <c r="D475" s="71" t="str">
        <f>IF(ASISTENCIA!A425=""," ",IF(ISERROR(VALUE(TRIM(MID(ASISTENCIA!A425,3,FIND("/",ASISTENCIA!A425)-3)))/ASISTENCIA!$E$15),"Error de calculo",IF(VALUE(TRIM(MID(ASISTENCIA!A425,3,FIND("/",ASISTENCIA!A425)-3)))/ASISTENCIA!$E$15&lt;0.8,"Abandona","NO abandona")))</f>
        <v> </v>
      </c>
      <c r="E475" s="43"/>
      <c r="F475" s="43"/>
      <c r="G475" s="70">
        <f t="shared" si="6"/>
      </c>
    </row>
    <row r="476" spans="3:7" ht="12">
      <c r="C476" s="70">
        <v>435</v>
      </c>
      <c r="D476" s="71" t="str">
        <f>IF(ASISTENCIA!A426=""," ",IF(ISERROR(VALUE(TRIM(MID(ASISTENCIA!A426,3,FIND("/",ASISTENCIA!A426)-3)))/ASISTENCIA!$E$15),"Error de calculo",IF(VALUE(TRIM(MID(ASISTENCIA!A426,3,FIND("/",ASISTENCIA!A426)-3)))/ASISTENCIA!$E$15&lt;0.8,"Abandona","NO abandona")))</f>
        <v> </v>
      </c>
      <c r="E476" s="43"/>
      <c r="F476" s="43"/>
      <c r="G476" s="70">
        <f t="shared" si="6"/>
      </c>
    </row>
    <row r="477" spans="3:7" ht="12">
      <c r="C477" s="70">
        <v>436</v>
      </c>
      <c r="D477" s="71" t="str">
        <f>IF(ASISTENCIA!A427=""," ",IF(ISERROR(VALUE(TRIM(MID(ASISTENCIA!A427,3,FIND("/",ASISTENCIA!A427)-3)))/ASISTENCIA!$E$15),"Error de calculo",IF(VALUE(TRIM(MID(ASISTENCIA!A427,3,FIND("/",ASISTENCIA!A427)-3)))/ASISTENCIA!$E$15&lt;0.8,"Abandona","NO abandona")))</f>
        <v> </v>
      </c>
      <c r="E477" s="43"/>
      <c r="F477" s="43"/>
      <c r="G477" s="70">
        <f t="shared" si="6"/>
      </c>
    </row>
    <row r="478" spans="3:7" ht="12">
      <c r="C478" s="70">
        <v>437</v>
      </c>
      <c r="D478" s="71" t="str">
        <f>IF(ASISTENCIA!A428=""," ",IF(ISERROR(VALUE(TRIM(MID(ASISTENCIA!A428,3,FIND("/",ASISTENCIA!A428)-3)))/ASISTENCIA!$E$15),"Error de calculo",IF(VALUE(TRIM(MID(ASISTENCIA!A428,3,FIND("/",ASISTENCIA!A428)-3)))/ASISTENCIA!$E$15&lt;0.8,"Abandona","NO abandona")))</f>
        <v> </v>
      </c>
      <c r="E478" s="43"/>
      <c r="F478" s="43"/>
      <c r="G478" s="70">
        <f t="shared" si="6"/>
      </c>
    </row>
    <row r="479" spans="3:7" ht="12">
      <c r="C479" s="70">
        <v>438</v>
      </c>
      <c r="D479" s="71" t="str">
        <f>IF(ASISTENCIA!A429=""," ",IF(ISERROR(VALUE(TRIM(MID(ASISTENCIA!A429,3,FIND("/",ASISTENCIA!A429)-3)))/ASISTENCIA!$E$15),"Error de calculo",IF(VALUE(TRIM(MID(ASISTENCIA!A429,3,FIND("/",ASISTENCIA!A429)-3)))/ASISTENCIA!$E$15&lt;0.8,"Abandona","NO abandona")))</f>
        <v> </v>
      </c>
      <c r="E479" s="43"/>
      <c r="F479" s="43"/>
      <c r="G479" s="70">
        <f t="shared" si="6"/>
      </c>
    </row>
    <row r="480" spans="3:7" ht="12">
      <c r="C480" s="70">
        <v>439</v>
      </c>
      <c r="D480" s="71" t="str">
        <f>IF(ASISTENCIA!A430=""," ",IF(ISERROR(VALUE(TRIM(MID(ASISTENCIA!A430,3,FIND("/",ASISTENCIA!A430)-3)))/ASISTENCIA!$E$15),"Error de calculo",IF(VALUE(TRIM(MID(ASISTENCIA!A430,3,FIND("/",ASISTENCIA!A430)-3)))/ASISTENCIA!$E$15&lt;0.8,"Abandona","NO abandona")))</f>
        <v> </v>
      </c>
      <c r="E480" s="43"/>
      <c r="F480" s="43"/>
      <c r="G480" s="70">
        <f t="shared" si="6"/>
      </c>
    </row>
    <row r="481" spans="3:7" ht="12">
      <c r="C481" s="70">
        <v>440</v>
      </c>
      <c r="D481" s="71" t="str">
        <f>IF(ASISTENCIA!A431=""," ",IF(ISERROR(VALUE(TRIM(MID(ASISTENCIA!A431,3,FIND("/",ASISTENCIA!A431)-3)))/ASISTENCIA!$E$15),"Error de calculo",IF(VALUE(TRIM(MID(ASISTENCIA!A431,3,FIND("/",ASISTENCIA!A431)-3)))/ASISTENCIA!$E$15&lt;0.8,"Abandona","NO abandona")))</f>
        <v> </v>
      </c>
      <c r="E481" s="43"/>
      <c r="F481" s="43"/>
      <c r="G481" s="70">
        <f t="shared" si="6"/>
      </c>
    </row>
    <row r="482" spans="3:7" ht="12">
      <c r="C482" s="70">
        <v>441</v>
      </c>
      <c r="D482" s="71" t="str">
        <f>IF(ASISTENCIA!A432=""," ",IF(ISERROR(VALUE(TRIM(MID(ASISTENCIA!A432,3,FIND("/",ASISTENCIA!A432)-3)))/ASISTENCIA!$E$15),"Error de calculo",IF(VALUE(TRIM(MID(ASISTENCIA!A432,3,FIND("/",ASISTENCIA!A432)-3)))/ASISTENCIA!$E$15&lt;0.8,"Abandona","NO abandona")))</f>
        <v> </v>
      </c>
      <c r="E482" s="43"/>
      <c r="F482" s="43"/>
      <c r="G482" s="70">
        <f t="shared" si="6"/>
      </c>
    </row>
    <row r="483" spans="3:7" ht="12">
      <c r="C483" s="70">
        <v>442</v>
      </c>
      <c r="D483" s="71" t="str">
        <f>IF(ASISTENCIA!A433=""," ",IF(ISERROR(VALUE(TRIM(MID(ASISTENCIA!A433,3,FIND("/",ASISTENCIA!A433)-3)))/ASISTENCIA!$E$15),"Error de calculo",IF(VALUE(TRIM(MID(ASISTENCIA!A433,3,FIND("/",ASISTENCIA!A433)-3)))/ASISTENCIA!$E$15&lt;0.8,"Abandona","NO abandona")))</f>
        <v> </v>
      </c>
      <c r="E483" s="43"/>
      <c r="F483" s="43"/>
      <c r="G483" s="70">
        <f t="shared" si="6"/>
      </c>
    </row>
    <row r="484" spans="3:7" ht="12">
      <c r="C484" s="70">
        <v>443</v>
      </c>
      <c r="D484" s="71" t="str">
        <f>IF(ASISTENCIA!A434=""," ",IF(ISERROR(VALUE(TRIM(MID(ASISTENCIA!A434,3,FIND("/",ASISTENCIA!A434)-3)))/ASISTENCIA!$E$15),"Error de calculo",IF(VALUE(TRIM(MID(ASISTENCIA!A434,3,FIND("/",ASISTENCIA!A434)-3)))/ASISTENCIA!$E$15&lt;0.8,"Abandona","NO abandona")))</f>
        <v> </v>
      </c>
      <c r="E484" s="43"/>
      <c r="F484" s="43"/>
      <c r="G484" s="70">
        <f t="shared" si="6"/>
      </c>
    </row>
    <row r="485" spans="3:7" ht="12">
      <c r="C485" s="70">
        <v>444</v>
      </c>
      <c r="D485" s="71" t="str">
        <f>IF(ASISTENCIA!A435=""," ",IF(ISERROR(VALUE(TRIM(MID(ASISTENCIA!A435,3,FIND("/",ASISTENCIA!A435)-3)))/ASISTENCIA!$E$15),"Error de calculo",IF(VALUE(TRIM(MID(ASISTENCIA!A435,3,FIND("/",ASISTENCIA!A435)-3)))/ASISTENCIA!$E$15&lt;0.8,"Abandona","NO abandona")))</f>
        <v> </v>
      </c>
      <c r="E485" s="43"/>
      <c r="F485" s="43"/>
      <c r="G485" s="70">
        <f t="shared" si="6"/>
      </c>
    </row>
    <row r="486" spans="3:7" ht="12">
      <c r="C486" s="70">
        <v>445</v>
      </c>
      <c r="D486" s="71" t="str">
        <f>IF(ASISTENCIA!A436=""," ",IF(ISERROR(VALUE(TRIM(MID(ASISTENCIA!A436,3,FIND("/",ASISTENCIA!A436)-3)))/ASISTENCIA!$E$15),"Error de calculo",IF(VALUE(TRIM(MID(ASISTENCIA!A436,3,FIND("/",ASISTENCIA!A436)-3)))/ASISTENCIA!$E$15&lt;0.8,"Abandona","NO abandona")))</f>
        <v> </v>
      </c>
      <c r="E486" s="43"/>
      <c r="F486" s="43"/>
      <c r="G486" s="70">
        <f t="shared" si="6"/>
      </c>
    </row>
    <row r="487" spans="3:7" ht="12">
      <c r="C487" s="70">
        <v>446</v>
      </c>
      <c r="D487" s="71" t="str">
        <f>IF(ASISTENCIA!A437=""," ",IF(ISERROR(VALUE(TRIM(MID(ASISTENCIA!A437,3,FIND("/",ASISTENCIA!A437)-3)))/ASISTENCIA!$E$15),"Error de calculo",IF(VALUE(TRIM(MID(ASISTENCIA!A437,3,FIND("/",ASISTENCIA!A437)-3)))/ASISTENCIA!$E$15&lt;0.8,"Abandona","NO abandona")))</f>
        <v> </v>
      </c>
      <c r="E487" s="43"/>
      <c r="F487" s="43"/>
      <c r="G487" s="70">
        <f t="shared" si="6"/>
      </c>
    </row>
    <row r="488" spans="3:7" ht="12">
      <c r="C488" s="70">
        <v>447</v>
      </c>
      <c r="D488" s="71" t="str">
        <f>IF(ASISTENCIA!A438=""," ",IF(ISERROR(VALUE(TRIM(MID(ASISTENCIA!A438,3,FIND("/",ASISTENCIA!A438)-3)))/ASISTENCIA!$E$15),"Error de calculo",IF(VALUE(TRIM(MID(ASISTENCIA!A438,3,FIND("/",ASISTENCIA!A438)-3)))/ASISTENCIA!$E$15&lt;0.8,"Abandona","NO abandona")))</f>
        <v> </v>
      </c>
      <c r="E488" s="43"/>
      <c r="F488" s="43"/>
      <c r="G488" s="70">
        <f t="shared" si="6"/>
      </c>
    </row>
    <row r="489" spans="3:7" ht="12">
      <c r="C489" s="70">
        <v>448</v>
      </c>
      <c r="D489" s="71" t="str">
        <f>IF(ASISTENCIA!A439=""," ",IF(ISERROR(VALUE(TRIM(MID(ASISTENCIA!A439,3,FIND("/",ASISTENCIA!A439)-3)))/ASISTENCIA!$E$15),"Error de calculo",IF(VALUE(TRIM(MID(ASISTENCIA!A439,3,FIND("/",ASISTENCIA!A439)-3)))/ASISTENCIA!$E$15&lt;0.8,"Abandona","NO abandona")))</f>
        <v> </v>
      </c>
      <c r="E489" s="43"/>
      <c r="F489" s="43"/>
      <c r="G489" s="70">
        <f t="shared" si="6"/>
      </c>
    </row>
    <row r="490" spans="3:7" ht="12">
      <c r="C490" s="70">
        <v>449</v>
      </c>
      <c r="D490" s="71" t="str">
        <f>IF(ASISTENCIA!A440=""," ",IF(ISERROR(VALUE(TRIM(MID(ASISTENCIA!A440,3,FIND("/",ASISTENCIA!A440)-3)))/ASISTENCIA!$E$15),"Error de calculo",IF(VALUE(TRIM(MID(ASISTENCIA!A440,3,FIND("/",ASISTENCIA!A440)-3)))/ASISTENCIA!$E$15&lt;0.8,"Abandona","NO abandona")))</f>
        <v> </v>
      </c>
      <c r="E490" s="43"/>
      <c r="F490" s="43"/>
      <c r="G490" s="70">
        <f t="shared" si="6"/>
      </c>
    </row>
    <row r="491" spans="3:7" ht="12">
      <c r="C491" s="70">
        <v>450</v>
      </c>
      <c r="D491" s="71" t="str">
        <f>IF(ASISTENCIA!A441=""," ",IF(ISERROR(VALUE(TRIM(MID(ASISTENCIA!A441,3,FIND("/",ASISTENCIA!A441)-3)))/ASISTENCIA!$E$15),"Error de calculo",IF(VALUE(TRIM(MID(ASISTENCIA!A441,3,FIND("/",ASISTENCIA!A441)-3)))/ASISTENCIA!$E$15&lt;0.8,"Abandona","NO abandona")))</f>
        <v> </v>
      </c>
      <c r="E491" s="43"/>
      <c r="F491" s="43"/>
      <c r="G491" s="70">
        <f t="shared" si="6"/>
      </c>
    </row>
    <row r="492" spans="3:7" ht="12">
      <c r="C492" s="70">
        <v>451</v>
      </c>
      <c r="D492" s="71" t="str">
        <f>IF(ASISTENCIA!A442=""," ",IF(ISERROR(VALUE(TRIM(MID(ASISTENCIA!A442,3,FIND("/",ASISTENCIA!A442)-3)))/ASISTENCIA!$E$15),"Error de calculo",IF(VALUE(TRIM(MID(ASISTENCIA!A442,3,FIND("/",ASISTENCIA!A442)-3)))/ASISTENCIA!$E$15&lt;0.8,"Abandona","NO abandona")))</f>
        <v> </v>
      </c>
      <c r="E492" s="43"/>
      <c r="F492" s="43"/>
      <c r="G492" s="70">
        <f t="shared" si="6"/>
      </c>
    </row>
    <row r="493" spans="3:7" ht="12">
      <c r="C493" s="70">
        <v>452</v>
      </c>
      <c r="D493" s="71" t="str">
        <f>IF(ASISTENCIA!A443=""," ",IF(ISERROR(VALUE(TRIM(MID(ASISTENCIA!A443,3,FIND("/",ASISTENCIA!A443)-3)))/ASISTENCIA!$E$15),"Error de calculo",IF(VALUE(TRIM(MID(ASISTENCIA!A443,3,FIND("/",ASISTENCIA!A443)-3)))/ASISTENCIA!$E$15&lt;0.8,"Abandona","NO abandona")))</f>
        <v> </v>
      </c>
      <c r="E493" s="43"/>
      <c r="F493" s="43"/>
      <c r="G493" s="70">
        <f t="shared" si="6"/>
      </c>
    </row>
    <row r="494" spans="3:7" ht="12">
      <c r="C494" s="70">
        <v>453</v>
      </c>
      <c r="D494" s="71" t="str">
        <f>IF(ASISTENCIA!A444=""," ",IF(ISERROR(VALUE(TRIM(MID(ASISTENCIA!A444,3,FIND("/",ASISTENCIA!A444)-3)))/ASISTENCIA!$E$15),"Error de calculo",IF(VALUE(TRIM(MID(ASISTENCIA!A444,3,FIND("/",ASISTENCIA!A444)-3)))/ASISTENCIA!$E$15&lt;0.8,"Abandona","NO abandona")))</f>
        <v> </v>
      </c>
      <c r="E494" s="43"/>
      <c r="F494" s="43"/>
      <c r="G494" s="70">
        <f t="shared" si="6"/>
      </c>
    </row>
    <row r="495" spans="3:7" ht="12">
      <c r="C495" s="70">
        <v>454</v>
      </c>
      <c r="D495" s="71" t="str">
        <f>IF(ASISTENCIA!A445=""," ",IF(ISERROR(VALUE(TRIM(MID(ASISTENCIA!A445,3,FIND("/",ASISTENCIA!A445)-3)))/ASISTENCIA!$E$15),"Error de calculo",IF(VALUE(TRIM(MID(ASISTENCIA!A445,3,FIND("/",ASISTENCIA!A445)-3)))/ASISTENCIA!$E$15&lt;0.8,"Abandona","NO abandona")))</f>
        <v> </v>
      </c>
      <c r="E495" s="43"/>
      <c r="F495" s="43"/>
      <c r="G495" s="70">
        <f t="shared" si="6"/>
      </c>
    </row>
    <row r="496" spans="3:7" ht="12">
      <c r="C496" s="70">
        <v>455</v>
      </c>
      <c r="D496" s="71" t="str">
        <f>IF(ASISTENCIA!A446=""," ",IF(ISERROR(VALUE(TRIM(MID(ASISTENCIA!A446,3,FIND("/",ASISTENCIA!A446)-3)))/ASISTENCIA!$E$15),"Error de calculo",IF(VALUE(TRIM(MID(ASISTENCIA!A446,3,FIND("/",ASISTENCIA!A446)-3)))/ASISTENCIA!$E$15&lt;0.8,"Abandona","NO abandona")))</f>
        <v> </v>
      </c>
      <c r="E496" s="43"/>
      <c r="F496" s="43"/>
      <c r="G496" s="70">
        <f t="shared" si="6"/>
      </c>
    </row>
    <row r="497" spans="3:7" ht="12">
      <c r="C497" s="70">
        <v>456</v>
      </c>
      <c r="D497" s="71" t="str">
        <f>IF(ASISTENCIA!A447=""," ",IF(ISERROR(VALUE(TRIM(MID(ASISTENCIA!A447,3,FIND("/",ASISTENCIA!A447)-3)))/ASISTENCIA!$E$15),"Error de calculo",IF(VALUE(TRIM(MID(ASISTENCIA!A447,3,FIND("/",ASISTENCIA!A447)-3)))/ASISTENCIA!$E$15&lt;0.8,"Abandona","NO abandona")))</f>
        <v> </v>
      </c>
      <c r="E497" s="43"/>
      <c r="F497" s="43"/>
      <c r="G497" s="70">
        <f t="shared" si="6"/>
      </c>
    </row>
    <row r="498" spans="3:7" ht="12">
      <c r="C498" s="70">
        <v>457</v>
      </c>
      <c r="D498" s="71" t="str">
        <f>IF(ASISTENCIA!A448=""," ",IF(ISERROR(VALUE(TRIM(MID(ASISTENCIA!A448,3,FIND("/",ASISTENCIA!A448)-3)))/ASISTENCIA!$E$15),"Error de calculo",IF(VALUE(TRIM(MID(ASISTENCIA!A448,3,FIND("/",ASISTENCIA!A448)-3)))/ASISTENCIA!$E$15&lt;0.8,"Abandona","NO abandona")))</f>
        <v> </v>
      </c>
      <c r="E498" s="43"/>
      <c r="F498" s="43"/>
      <c r="G498" s="70">
        <f t="shared" si="6"/>
      </c>
    </row>
    <row r="499" spans="3:7" ht="12">
      <c r="C499" s="70">
        <v>458</v>
      </c>
      <c r="D499" s="71" t="str">
        <f>IF(ASISTENCIA!A449=""," ",IF(ISERROR(VALUE(TRIM(MID(ASISTENCIA!A449,3,FIND("/",ASISTENCIA!A449)-3)))/ASISTENCIA!$E$15),"Error de calculo",IF(VALUE(TRIM(MID(ASISTENCIA!A449,3,FIND("/",ASISTENCIA!A449)-3)))/ASISTENCIA!$E$15&lt;0.8,"Abandona","NO abandona")))</f>
        <v> </v>
      </c>
      <c r="E499" s="43"/>
      <c r="F499" s="43"/>
      <c r="G499" s="70">
        <f t="shared" si="6"/>
      </c>
    </row>
    <row r="500" spans="3:7" ht="12">
      <c r="C500" s="70">
        <v>459</v>
      </c>
      <c r="D500" s="71" t="str">
        <f>IF(ASISTENCIA!A450=""," ",IF(ISERROR(VALUE(TRIM(MID(ASISTENCIA!A450,3,FIND("/",ASISTENCIA!A450)-3)))/ASISTENCIA!$E$15),"Error de calculo",IF(VALUE(TRIM(MID(ASISTENCIA!A450,3,FIND("/",ASISTENCIA!A450)-3)))/ASISTENCIA!$E$15&lt;0.8,"Abandona","NO abandona")))</f>
        <v> </v>
      </c>
      <c r="E500" s="43"/>
      <c r="F500" s="43"/>
      <c r="G500" s="70">
        <f t="shared" si="6"/>
      </c>
    </row>
    <row r="501" spans="3:7" ht="12">
      <c r="C501" s="70">
        <v>460</v>
      </c>
      <c r="D501" s="71" t="str">
        <f>IF(ASISTENCIA!A451=""," ",IF(ISERROR(VALUE(TRIM(MID(ASISTENCIA!A451,3,FIND("/",ASISTENCIA!A451)-3)))/ASISTENCIA!$E$15),"Error de calculo",IF(VALUE(TRIM(MID(ASISTENCIA!A451,3,FIND("/",ASISTENCIA!A451)-3)))/ASISTENCIA!$E$15&lt;0.8,"Abandona","NO abandona")))</f>
        <v> </v>
      </c>
      <c r="E501" s="43"/>
      <c r="F501" s="43"/>
      <c r="G501" s="70">
        <f t="shared" si="6"/>
      </c>
    </row>
    <row r="502" spans="3:7" ht="12">
      <c r="C502" s="70">
        <v>461</v>
      </c>
      <c r="D502" s="71" t="str">
        <f>IF(ASISTENCIA!A452=""," ",IF(ISERROR(VALUE(TRIM(MID(ASISTENCIA!A452,3,FIND("/",ASISTENCIA!A452)-3)))/ASISTENCIA!$E$15),"Error de calculo",IF(VALUE(TRIM(MID(ASISTENCIA!A452,3,FIND("/",ASISTENCIA!A452)-3)))/ASISTENCIA!$E$15&lt;0.8,"Abandona","NO abandona")))</f>
        <v> </v>
      </c>
      <c r="E502" s="43"/>
      <c r="F502" s="43"/>
      <c r="G502" s="70">
        <f t="shared" si="6"/>
      </c>
    </row>
    <row r="503" spans="3:7" ht="12">
      <c r="C503" s="70">
        <v>462</v>
      </c>
      <c r="D503" s="71" t="str">
        <f>IF(ASISTENCIA!A453=""," ",IF(ISERROR(VALUE(TRIM(MID(ASISTENCIA!A453,3,FIND("/",ASISTENCIA!A453)-3)))/ASISTENCIA!$E$15),"Error de calculo",IF(VALUE(TRIM(MID(ASISTENCIA!A453,3,FIND("/",ASISTENCIA!A453)-3)))/ASISTENCIA!$E$15&lt;0.8,"Abandona","NO abandona")))</f>
        <v> </v>
      </c>
      <c r="E503" s="43"/>
      <c r="F503" s="43"/>
      <c r="G503" s="70">
        <f t="shared" si="6"/>
      </c>
    </row>
    <row r="504" spans="3:7" ht="12">
      <c r="C504" s="70">
        <v>463</v>
      </c>
      <c r="D504" s="71" t="str">
        <f>IF(ASISTENCIA!A454=""," ",IF(ISERROR(VALUE(TRIM(MID(ASISTENCIA!A454,3,FIND("/",ASISTENCIA!A454)-3)))/ASISTENCIA!$E$15),"Error de calculo",IF(VALUE(TRIM(MID(ASISTENCIA!A454,3,FIND("/",ASISTENCIA!A454)-3)))/ASISTENCIA!$E$15&lt;0.8,"Abandona","NO abandona")))</f>
        <v> </v>
      </c>
      <c r="E504" s="43"/>
      <c r="F504" s="43"/>
      <c r="G504" s="70">
        <f t="shared" si="6"/>
      </c>
    </row>
    <row r="505" spans="3:7" ht="12">
      <c r="C505" s="70">
        <v>464</v>
      </c>
      <c r="D505" s="71" t="str">
        <f>IF(ASISTENCIA!A455=""," ",IF(ISERROR(VALUE(TRIM(MID(ASISTENCIA!A455,3,FIND("/",ASISTENCIA!A455)-3)))/ASISTENCIA!$E$15),"Error de calculo",IF(VALUE(TRIM(MID(ASISTENCIA!A455,3,FIND("/",ASISTENCIA!A455)-3)))/ASISTENCIA!$E$15&lt;0.8,"Abandona","NO abandona")))</f>
        <v> </v>
      </c>
      <c r="E505" s="43"/>
      <c r="F505" s="43"/>
      <c r="G505" s="70">
        <f t="shared" si="6"/>
      </c>
    </row>
    <row r="506" spans="3:7" ht="12">
      <c r="C506" s="70">
        <v>465</v>
      </c>
      <c r="D506" s="71" t="str">
        <f>IF(ASISTENCIA!A456=""," ",IF(ISERROR(VALUE(TRIM(MID(ASISTENCIA!A456,3,FIND("/",ASISTENCIA!A456)-3)))/ASISTENCIA!$E$15),"Error de calculo",IF(VALUE(TRIM(MID(ASISTENCIA!A456,3,FIND("/",ASISTENCIA!A456)-3)))/ASISTENCIA!$E$15&lt;0.8,"Abandona","NO abandona")))</f>
        <v> </v>
      </c>
      <c r="E506" s="43"/>
      <c r="F506" s="43"/>
      <c r="G506" s="70">
        <f t="shared" si="6"/>
      </c>
    </row>
    <row r="507" spans="3:7" ht="12">
      <c r="C507" s="70">
        <v>466</v>
      </c>
      <c r="D507" s="71" t="str">
        <f>IF(ASISTENCIA!A457=""," ",IF(ISERROR(VALUE(TRIM(MID(ASISTENCIA!A457,3,FIND("/",ASISTENCIA!A457)-3)))/ASISTENCIA!$E$15),"Error de calculo",IF(VALUE(TRIM(MID(ASISTENCIA!A457,3,FIND("/",ASISTENCIA!A457)-3)))/ASISTENCIA!$E$15&lt;0.8,"Abandona","NO abandona")))</f>
        <v> </v>
      </c>
      <c r="E507" s="43"/>
      <c r="F507" s="43"/>
      <c r="G507" s="70">
        <f t="shared" si="6"/>
      </c>
    </row>
    <row r="508" spans="3:7" ht="12">
      <c r="C508" s="70">
        <v>467</v>
      </c>
      <c r="D508" s="71" t="str">
        <f>IF(ASISTENCIA!A458=""," ",IF(ISERROR(VALUE(TRIM(MID(ASISTENCIA!A458,3,FIND("/",ASISTENCIA!A458)-3)))/ASISTENCIA!$E$15),"Error de calculo",IF(VALUE(TRIM(MID(ASISTENCIA!A458,3,FIND("/",ASISTENCIA!A458)-3)))/ASISTENCIA!$E$15&lt;0.8,"Abandona","NO abandona")))</f>
        <v> </v>
      </c>
      <c r="E508" s="43"/>
      <c r="F508" s="43"/>
      <c r="G508" s="70">
        <f t="shared" si="6"/>
      </c>
    </row>
    <row r="509" spans="3:7" ht="12">
      <c r="C509" s="70">
        <v>468</v>
      </c>
      <c r="D509" s="71" t="str">
        <f>IF(ASISTENCIA!A459=""," ",IF(ISERROR(VALUE(TRIM(MID(ASISTENCIA!A459,3,FIND("/",ASISTENCIA!A459)-3)))/ASISTENCIA!$E$15),"Error de calculo",IF(VALUE(TRIM(MID(ASISTENCIA!A459,3,FIND("/",ASISTENCIA!A459)-3)))/ASISTENCIA!$E$15&lt;0.8,"Abandona","NO abandona")))</f>
        <v> </v>
      </c>
      <c r="E509" s="43"/>
      <c r="F509" s="43"/>
      <c r="G509" s="70">
        <f aca="true" t="shared" si="7" ref="G509:G572">IF(E509&lt;&gt;"",IF(F509&lt;&gt;F508,1,0),"")</f>
      </c>
    </row>
    <row r="510" spans="3:7" ht="12">
      <c r="C510" s="70">
        <v>469</v>
      </c>
      <c r="D510" s="71" t="str">
        <f>IF(ASISTENCIA!A460=""," ",IF(ISERROR(VALUE(TRIM(MID(ASISTENCIA!A460,3,FIND("/",ASISTENCIA!A460)-3)))/ASISTENCIA!$E$15),"Error de calculo",IF(VALUE(TRIM(MID(ASISTENCIA!A460,3,FIND("/",ASISTENCIA!A460)-3)))/ASISTENCIA!$E$15&lt;0.8,"Abandona","NO abandona")))</f>
        <v> </v>
      </c>
      <c r="E510" s="43"/>
      <c r="F510" s="43"/>
      <c r="G510" s="70">
        <f t="shared" si="7"/>
      </c>
    </row>
    <row r="511" spans="3:7" ht="12">
      <c r="C511" s="70">
        <v>470</v>
      </c>
      <c r="D511" s="71" t="str">
        <f>IF(ASISTENCIA!A461=""," ",IF(ISERROR(VALUE(TRIM(MID(ASISTENCIA!A461,3,FIND("/",ASISTENCIA!A461)-3)))/ASISTENCIA!$E$15),"Error de calculo",IF(VALUE(TRIM(MID(ASISTENCIA!A461,3,FIND("/",ASISTENCIA!A461)-3)))/ASISTENCIA!$E$15&lt;0.8,"Abandona","NO abandona")))</f>
        <v> </v>
      </c>
      <c r="E511" s="43"/>
      <c r="F511" s="43"/>
      <c r="G511" s="70">
        <f t="shared" si="7"/>
      </c>
    </row>
    <row r="512" spans="3:7" ht="12">
      <c r="C512" s="70">
        <v>471</v>
      </c>
      <c r="D512" s="71" t="str">
        <f>IF(ASISTENCIA!A462=""," ",IF(ISERROR(VALUE(TRIM(MID(ASISTENCIA!A462,3,FIND("/",ASISTENCIA!A462)-3)))/ASISTENCIA!$E$15),"Error de calculo",IF(VALUE(TRIM(MID(ASISTENCIA!A462,3,FIND("/",ASISTENCIA!A462)-3)))/ASISTENCIA!$E$15&lt;0.8,"Abandona","NO abandona")))</f>
        <v> </v>
      </c>
      <c r="E512" s="43"/>
      <c r="F512" s="43"/>
      <c r="G512" s="70">
        <f t="shared" si="7"/>
      </c>
    </row>
    <row r="513" spans="3:7" ht="12">
      <c r="C513" s="70">
        <v>472</v>
      </c>
      <c r="D513" s="71" t="str">
        <f>IF(ASISTENCIA!A463=""," ",IF(ISERROR(VALUE(TRIM(MID(ASISTENCIA!A463,3,FIND("/",ASISTENCIA!A463)-3)))/ASISTENCIA!$E$15),"Error de calculo",IF(VALUE(TRIM(MID(ASISTENCIA!A463,3,FIND("/",ASISTENCIA!A463)-3)))/ASISTENCIA!$E$15&lt;0.8,"Abandona","NO abandona")))</f>
        <v> </v>
      </c>
      <c r="E513" s="43"/>
      <c r="F513" s="43"/>
      <c r="G513" s="70">
        <f t="shared" si="7"/>
      </c>
    </row>
    <row r="514" spans="3:7" ht="12">
      <c r="C514" s="70">
        <v>473</v>
      </c>
      <c r="D514" s="71" t="str">
        <f>IF(ASISTENCIA!A464=""," ",IF(ISERROR(VALUE(TRIM(MID(ASISTENCIA!A464,3,FIND("/",ASISTENCIA!A464)-3)))/ASISTENCIA!$E$15),"Error de calculo",IF(VALUE(TRIM(MID(ASISTENCIA!A464,3,FIND("/",ASISTENCIA!A464)-3)))/ASISTENCIA!$E$15&lt;0.8,"Abandona","NO abandona")))</f>
        <v> </v>
      </c>
      <c r="E514" s="43"/>
      <c r="F514" s="43"/>
      <c r="G514" s="70">
        <f t="shared" si="7"/>
      </c>
    </row>
    <row r="515" spans="3:7" ht="12">
      <c r="C515" s="70">
        <v>474</v>
      </c>
      <c r="D515" s="71" t="str">
        <f>IF(ASISTENCIA!A465=""," ",IF(ISERROR(VALUE(TRIM(MID(ASISTENCIA!A465,3,FIND("/",ASISTENCIA!A465)-3)))/ASISTENCIA!$E$15),"Error de calculo",IF(VALUE(TRIM(MID(ASISTENCIA!A465,3,FIND("/",ASISTENCIA!A465)-3)))/ASISTENCIA!$E$15&lt;0.8,"Abandona","NO abandona")))</f>
        <v> </v>
      </c>
      <c r="E515" s="43"/>
      <c r="F515" s="43"/>
      <c r="G515" s="70">
        <f t="shared" si="7"/>
      </c>
    </row>
    <row r="516" spans="3:7" ht="12">
      <c r="C516" s="70">
        <v>475</v>
      </c>
      <c r="D516" s="71" t="str">
        <f>IF(ASISTENCIA!A466=""," ",IF(ISERROR(VALUE(TRIM(MID(ASISTENCIA!A466,3,FIND("/",ASISTENCIA!A466)-3)))/ASISTENCIA!$E$15),"Error de calculo",IF(VALUE(TRIM(MID(ASISTENCIA!A466,3,FIND("/",ASISTENCIA!A466)-3)))/ASISTENCIA!$E$15&lt;0.8,"Abandona","NO abandona")))</f>
        <v> </v>
      </c>
      <c r="E516" s="43"/>
      <c r="F516" s="43"/>
      <c r="G516" s="70">
        <f t="shared" si="7"/>
      </c>
    </row>
    <row r="517" spans="3:7" ht="12">
      <c r="C517" s="70">
        <v>476</v>
      </c>
      <c r="D517" s="71" t="str">
        <f>IF(ASISTENCIA!A467=""," ",IF(ISERROR(VALUE(TRIM(MID(ASISTENCIA!A467,3,FIND("/",ASISTENCIA!A467)-3)))/ASISTENCIA!$E$15),"Error de calculo",IF(VALUE(TRIM(MID(ASISTENCIA!A467,3,FIND("/",ASISTENCIA!A467)-3)))/ASISTENCIA!$E$15&lt;0.8,"Abandona","NO abandona")))</f>
        <v> </v>
      </c>
      <c r="E517" s="43"/>
      <c r="F517" s="43"/>
      <c r="G517" s="70">
        <f t="shared" si="7"/>
      </c>
    </row>
    <row r="518" spans="3:7" ht="12">
      <c r="C518" s="70">
        <v>477</v>
      </c>
      <c r="D518" s="71" t="str">
        <f>IF(ASISTENCIA!A468=""," ",IF(ISERROR(VALUE(TRIM(MID(ASISTENCIA!A468,3,FIND("/",ASISTENCIA!A468)-3)))/ASISTENCIA!$E$15),"Error de calculo",IF(VALUE(TRIM(MID(ASISTENCIA!A468,3,FIND("/",ASISTENCIA!A468)-3)))/ASISTENCIA!$E$15&lt;0.8,"Abandona","NO abandona")))</f>
        <v> </v>
      </c>
      <c r="E518" s="43"/>
      <c r="F518" s="43"/>
      <c r="G518" s="70">
        <f t="shared" si="7"/>
      </c>
    </row>
    <row r="519" spans="3:7" ht="12">
      <c r="C519" s="70">
        <v>478</v>
      </c>
      <c r="D519" s="71" t="str">
        <f>IF(ASISTENCIA!A469=""," ",IF(ISERROR(VALUE(TRIM(MID(ASISTENCIA!A469,3,FIND("/",ASISTENCIA!A469)-3)))/ASISTENCIA!$E$15),"Error de calculo",IF(VALUE(TRIM(MID(ASISTENCIA!A469,3,FIND("/",ASISTENCIA!A469)-3)))/ASISTENCIA!$E$15&lt;0.8,"Abandona","NO abandona")))</f>
        <v> </v>
      </c>
      <c r="E519" s="43"/>
      <c r="F519" s="43"/>
      <c r="G519" s="70">
        <f t="shared" si="7"/>
      </c>
    </row>
    <row r="520" spans="3:7" ht="12">
      <c r="C520" s="70">
        <v>479</v>
      </c>
      <c r="D520" s="71" t="str">
        <f>IF(ASISTENCIA!A470=""," ",IF(ISERROR(VALUE(TRIM(MID(ASISTENCIA!A470,3,FIND("/",ASISTENCIA!A470)-3)))/ASISTENCIA!$E$15),"Error de calculo",IF(VALUE(TRIM(MID(ASISTENCIA!A470,3,FIND("/",ASISTENCIA!A470)-3)))/ASISTENCIA!$E$15&lt;0.8,"Abandona","NO abandona")))</f>
        <v> </v>
      </c>
      <c r="E520" s="43"/>
      <c r="F520" s="43"/>
      <c r="G520" s="70">
        <f t="shared" si="7"/>
      </c>
    </row>
    <row r="521" spans="3:7" ht="12">
      <c r="C521" s="70">
        <v>480</v>
      </c>
      <c r="D521" s="71" t="str">
        <f>IF(ASISTENCIA!A471=""," ",IF(ISERROR(VALUE(TRIM(MID(ASISTENCIA!A471,3,FIND("/",ASISTENCIA!A471)-3)))/ASISTENCIA!$E$15),"Error de calculo",IF(VALUE(TRIM(MID(ASISTENCIA!A471,3,FIND("/",ASISTENCIA!A471)-3)))/ASISTENCIA!$E$15&lt;0.8,"Abandona","NO abandona")))</f>
        <v> </v>
      </c>
      <c r="E521" s="43"/>
      <c r="F521" s="43"/>
      <c r="G521" s="70">
        <f t="shared" si="7"/>
      </c>
    </row>
    <row r="522" spans="3:7" ht="12">
      <c r="C522" s="70">
        <v>481</v>
      </c>
      <c r="D522" s="71" t="str">
        <f>IF(ASISTENCIA!A472=""," ",IF(ISERROR(VALUE(TRIM(MID(ASISTENCIA!A472,3,FIND("/",ASISTENCIA!A472)-3)))/ASISTENCIA!$E$15),"Error de calculo",IF(VALUE(TRIM(MID(ASISTENCIA!A472,3,FIND("/",ASISTENCIA!A472)-3)))/ASISTENCIA!$E$15&lt;0.8,"Abandona","NO abandona")))</f>
        <v> </v>
      </c>
      <c r="E522" s="43"/>
      <c r="F522" s="43"/>
      <c r="G522" s="70">
        <f t="shared" si="7"/>
      </c>
    </row>
    <row r="523" spans="3:7" ht="12">
      <c r="C523" s="70">
        <v>482</v>
      </c>
      <c r="D523" s="71" t="str">
        <f>IF(ASISTENCIA!A473=""," ",IF(ISERROR(VALUE(TRIM(MID(ASISTENCIA!A473,3,FIND("/",ASISTENCIA!A473)-3)))/ASISTENCIA!$E$15),"Error de calculo",IF(VALUE(TRIM(MID(ASISTENCIA!A473,3,FIND("/",ASISTENCIA!A473)-3)))/ASISTENCIA!$E$15&lt;0.8,"Abandona","NO abandona")))</f>
        <v> </v>
      </c>
      <c r="E523" s="43"/>
      <c r="F523" s="43"/>
      <c r="G523" s="70">
        <f t="shared" si="7"/>
      </c>
    </row>
    <row r="524" spans="3:7" ht="12">
      <c r="C524" s="70">
        <v>483</v>
      </c>
      <c r="D524" s="71" t="str">
        <f>IF(ASISTENCIA!A474=""," ",IF(ISERROR(VALUE(TRIM(MID(ASISTENCIA!A474,3,FIND("/",ASISTENCIA!A474)-3)))/ASISTENCIA!$E$15),"Error de calculo",IF(VALUE(TRIM(MID(ASISTENCIA!A474,3,FIND("/",ASISTENCIA!A474)-3)))/ASISTENCIA!$E$15&lt;0.8,"Abandona","NO abandona")))</f>
        <v> </v>
      </c>
      <c r="E524" s="43"/>
      <c r="F524" s="43"/>
      <c r="G524" s="70">
        <f t="shared" si="7"/>
      </c>
    </row>
    <row r="525" spans="3:7" ht="12">
      <c r="C525" s="70">
        <v>484</v>
      </c>
      <c r="D525" s="71" t="str">
        <f>IF(ASISTENCIA!A475=""," ",IF(ISERROR(VALUE(TRIM(MID(ASISTENCIA!A475,3,FIND("/",ASISTENCIA!A475)-3)))/ASISTENCIA!$E$15),"Error de calculo",IF(VALUE(TRIM(MID(ASISTENCIA!A475,3,FIND("/",ASISTENCIA!A475)-3)))/ASISTENCIA!$E$15&lt;0.8,"Abandona","NO abandona")))</f>
        <v> </v>
      </c>
      <c r="E525" s="43"/>
      <c r="F525" s="43"/>
      <c r="G525" s="70">
        <f t="shared" si="7"/>
      </c>
    </row>
    <row r="526" spans="3:7" ht="12">
      <c r="C526" s="70">
        <v>485</v>
      </c>
      <c r="D526" s="71" t="str">
        <f>IF(ASISTENCIA!A476=""," ",IF(ISERROR(VALUE(TRIM(MID(ASISTENCIA!A476,3,FIND("/",ASISTENCIA!A476)-3)))/ASISTENCIA!$E$15),"Error de calculo",IF(VALUE(TRIM(MID(ASISTENCIA!A476,3,FIND("/",ASISTENCIA!A476)-3)))/ASISTENCIA!$E$15&lt;0.8,"Abandona","NO abandona")))</f>
        <v> </v>
      </c>
      <c r="E526" s="43"/>
      <c r="F526" s="43"/>
      <c r="G526" s="70">
        <f t="shared" si="7"/>
      </c>
    </row>
    <row r="527" spans="3:7" ht="12">
      <c r="C527" s="70">
        <v>486</v>
      </c>
      <c r="D527" s="71" t="str">
        <f>IF(ASISTENCIA!A477=""," ",IF(ISERROR(VALUE(TRIM(MID(ASISTENCIA!A477,3,FIND("/",ASISTENCIA!A477)-3)))/ASISTENCIA!$E$15),"Error de calculo",IF(VALUE(TRIM(MID(ASISTENCIA!A477,3,FIND("/",ASISTENCIA!A477)-3)))/ASISTENCIA!$E$15&lt;0.8,"Abandona","NO abandona")))</f>
        <v> </v>
      </c>
      <c r="E527" s="43"/>
      <c r="F527" s="43"/>
      <c r="G527" s="70">
        <f t="shared" si="7"/>
      </c>
    </row>
    <row r="528" spans="3:7" ht="12">
      <c r="C528" s="70">
        <v>487</v>
      </c>
      <c r="D528" s="71" t="str">
        <f>IF(ASISTENCIA!A478=""," ",IF(ISERROR(VALUE(TRIM(MID(ASISTENCIA!A478,3,FIND("/",ASISTENCIA!A478)-3)))/ASISTENCIA!$E$15),"Error de calculo",IF(VALUE(TRIM(MID(ASISTENCIA!A478,3,FIND("/",ASISTENCIA!A478)-3)))/ASISTENCIA!$E$15&lt;0.8,"Abandona","NO abandona")))</f>
        <v> </v>
      </c>
      <c r="E528" s="43"/>
      <c r="F528" s="43"/>
      <c r="G528" s="70">
        <f t="shared" si="7"/>
      </c>
    </row>
    <row r="529" spans="3:7" ht="12">
      <c r="C529" s="70">
        <v>488</v>
      </c>
      <c r="D529" s="71" t="str">
        <f>IF(ASISTENCIA!A479=""," ",IF(ISERROR(VALUE(TRIM(MID(ASISTENCIA!A479,3,FIND("/",ASISTENCIA!A479)-3)))/ASISTENCIA!$E$15),"Error de calculo",IF(VALUE(TRIM(MID(ASISTENCIA!A479,3,FIND("/",ASISTENCIA!A479)-3)))/ASISTENCIA!$E$15&lt;0.8,"Abandona","NO abandona")))</f>
        <v> </v>
      </c>
      <c r="E529" s="43"/>
      <c r="F529" s="43"/>
      <c r="G529" s="70">
        <f t="shared" si="7"/>
      </c>
    </row>
    <row r="530" spans="3:7" ht="12">
      <c r="C530" s="70">
        <v>489</v>
      </c>
      <c r="D530" s="71" t="str">
        <f>IF(ASISTENCIA!A480=""," ",IF(ISERROR(VALUE(TRIM(MID(ASISTENCIA!A480,3,FIND("/",ASISTENCIA!A480)-3)))/ASISTENCIA!$E$15),"Error de calculo",IF(VALUE(TRIM(MID(ASISTENCIA!A480,3,FIND("/",ASISTENCIA!A480)-3)))/ASISTENCIA!$E$15&lt;0.8,"Abandona","NO abandona")))</f>
        <v> </v>
      </c>
      <c r="E530" s="43"/>
      <c r="F530" s="43"/>
      <c r="G530" s="70">
        <f t="shared" si="7"/>
      </c>
    </row>
    <row r="531" spans="3:7" ht="12">
      <c r="C531" s="70">
        <v>490</v>
      </c>
      <c r="D531" s="71" t="str">
        <f>IF(ASISTENCIA!A481=""," ",IF(ISERROR(VALUE(TRIM(MID(ASISTENCIA!A481,3,FIND("/",ASISTENCIA!A481)-3)))/ASISTENCIA!$E$15),"Error de calculo",IF(VALUE(TRIM(MID(ASISTENCIA!A481,3,FIND("/",ASISTENCIA!A481)-3)))/ASISTENCIA!$E$15&lt;0.8,"Abandona","NO abandona")))</f>
        <v> </v>
      </c>
      <c r="E531" s="43"/>
      <c r="F531" s="43"/>
      <c r="G531" s="70">
        <f t="shared" si="7"/>
      </c>
    </row>
    <row r="532" spans="3:7" ht="12">
      <c r="C532" s="70">
        <v>491</v>
      </c>
      <c r="D532" s="71" t="str">
        <f>IF(ASISTENCIA!A482=""," ",IF(ISERROR(VALUE(TRIM(MID(ASISTENCIA!A482,3,FIND("/",ASISTENCIA!A482)-3)))/ASISTENCIA!$E$15),"Error de calculo",IF(VALUE(TRIM(MID(ASISTENCIA!A482,3,FIND("/",ASISTENCIA!A482)-3)))/ASISTENCIA!$E$15&lt;0.8,"Abandona","NO abandona")))</f>
        <v> </v>
      </c>
      <c r="E532" s="43"/>
      <c r="F532" s="43"/>
      <c r="G532" s="70">
        <f t="shared" si="7"/>
      </c>
    </row>
    <row r="533" spans="3:7" ht="12">
      <c r="C533" s="70">
        <v>492</v>
      </c>
      <c r="D533" s="71" t="str">
        <f>IF(ASISTENCIA!A483=""," ",IF(ISERROR(VALUE(TRIM(MID(ASISTENCIA!A483,3,FIND("/",ASISTENCIA!A483)-3)))/ASISTENCIA!$E$15),"Error de calculo",IF(VALUE(TRIM(MID(ASISTENCIA!A483,3,FIND("/",ASISTENCIA!A483)-3)))/ASISTENCIA!$E$15&lt;0.8,"Abandona","NO abandona")))</f>
        <v> </v>
      </c>
      <c r="E533" s="43"/>
      <c r="F533" s="43"/>
      <c r="G533" s="70">
        <f t="shared" si="7"/>
      </c>
    </row>
    <row r="534" spans="3:7" ht="12">
      <c r="C534" s="70">
        <v>493</v>
      </c>
      <c r="D534" s="71" t="str">
        <f>IF(ASISTENCIA!A484=""," ",IF(ISERROR(VALUE(TRIM(MID(ASISTENCIA!A484,3,FIND("/",ASISTENCIA!A484)-3)))/ASISTENCIA!$E$15),"Error de calculo",IF(VALUE(TRIM(MID(ASISTENCIA!A484,3,FIND("/",ASISTENCIA!A484)-3)))/ASISTENCIA!$E$15&lt;0.8,"Abandona","NO abandona")))</f>
        <v> </v>
      </c>
      <c r="E534" s="43"/>
      <c r="F534" s="43"/>
      <c r="G534" s="70">
        <f t="shared" si="7"/>
      </c>
    </row>
    <row r="535" spans="3:7" ht="12">
      <c r="C535" s="70">
        <v>494</v>
      </c>
      <c r="D535" s="71" t="str">
        <f>IF(ASISTENCIA!A485=""," ",IF(ISERROR(VALUE(TRIM(MID(ASISTENCIA!A485,3,FIND("/",ASISTENCIA!A485)-3)))/ASISTENCIA!$E$15),"Error de calculo",IF(VALUE(TRIM(MID(ASISTENCIA!A485,3,FIND("/",ASISTENCIA!A485)-3)))/ASISTENCIA!$E$15&lt;0.8,"Abandona","NO abandona")))</f>
        <v> </v>
      </c>
      <c r="E535" s="43"/>
      <c r="F535" s="43"/>
      <c r="G535" s="70">
        <f t="shared" si="7"/>
      </c>
    </row>
    <row r="536" spans="3:7" ht="12">
      <c r="C536" s="70">
        <v>495</v>
      </c>
      <c r="D536" s="71" t="str">
        <f>IF(ASISTENCIA!A486=""," ",IF(ISERROR(VALUE(TRIM(MID(ASISTENCIA!A486,3,FIND("/",ASISTENCIA!A486)-3)))/ASISTENCIA!$E$15),"Error de calculo",IF(VALUE(TRIM(MID(ASISTENCIA!A486,3,FIND("/",ASISTENCIA!A486)-3)))/ASISTENCIA!$E$15&lt;0.8,"Abandona","NO abandona")))</f>
        <v> </v>
      </c>
      <c r="E536" s="43"/>
      <c r="F536" s="43"/>
      <c r="G536" s="70">
        <f t="shared" si="7"/>
      </c>
    </row>
    <row r="537" spans="3:7" ht="12">
      <c r="C537" s="70">
        <v>496</v>
      </c>
      <c r="D537" s="71" t="str">
        <f>IF(ASISTENCIA!A487=""," ",IF(ISERROR(VALUE(TRIM(MID(ASISTENCIA!A487,3,FIND("/",ASISTENCIA!A487)-3)))/ASISTENCIA!$E$15),"Error de calculo",IF(VALUE(TRIM(MID(ASISTENCIA!A487,3,FIND("/",ASISTENCIA!A487)-3)))/ASISTENCIA!$E$15&lt;0.8,"Abandona","NO abandona")))</f>
        <v> </v>
      </c>
      <c r="E537" s="43"/>
      <c r="F537" s="43"/>
      <c r="G537" s="70">
        <f t="shared" si="7"/>
      </c>
    </row>
    <row r="538" spans="3:7" ht="12">
      <c r="C538" s="70">
        <v>497</v>
      </c>
      <c r="D538" s="71" t="str">
        <f>IF(ASISTENCIA!A488=""," ",IF(ISERROR(VALUE(TRIM(MID(ASISTENCIA!A488,3,FIND("/",ASISTENCIA!A488)-3)))/ASISTENCIA!$E$15),"Error de calculo",IF(VALUE(TRIM(MID(ASISTENCIA!A488,3,FIND("/",ASISTENCIA!A488)-3)))/ASISTENCIA!$E$15&lt;0.8,"Abandona","NO abandona")))</f>
        <v> </v>
      </c>
      <c r="E538" s="43"/>
      <c r="F538" s="43"/>
      <c r="G538" s="70">
        <f t="shared" si="7"/>
      </c>
    </row>
    <row r="539" spans="3:7" ht="12">
      <c r="C539" s="70">
        <v>498</v>
      </c>
      <c r="D539" s="71" t="str">
        <f>IF(ASISTENCIA!A489=""," ",IF(ISERROR(VALUE(TRIM(MID(ASISTENCIA!A489,3,FIND("/",ASISTENCIA!A489)-3)))/ASISTENCIA!$E$15),"Error de calculo",IF(VALUE(TRIM(MID(ASISTENCIA!A489,3,FIND("/",ASISTENCIA!A489)-3)))/ASISTENCIA!$E$15&lt;0.8,"Abandona","NO abandona")))</f>
        <v> </v>
      </c>
      <c r="E539" s="43"/>
      <c r="F539" s="43"/>
      <c r="G539" s="70">
        <f t="shared" si="7"/>
      </c>
    </row>
    <row r="540" spans="3:7" ht="12">
      <c r="C540" s="70">
        <v>499</v>
      </c>
      <c r="D540" s="71" t="str">
        <f>IF(ASISTENCIA!A490=""," ",IF(ISERROR(VALUE(TRIM(MID(ASISTENCIA!A490,3,FIND("/",ASISTENCIA!A490)-3)))/ASISTENCIA!$E$15),"Error de calculo",IF(VALUE(TRIM(MID(ASISTENCIA!A490,3,FIND("/",ASISTENCIA!A490)-3)))/ASISTENCIA!$E$15&lt;0.8,"Abandona","NO abandona")))</f>
        <v> </v>
      </c>
      <c r="E540" s="43"/>
      <c r="F540" s="43"/>
      <c r="G540" s="70">
        <f t="shared" si="7"/>
      </c>
    </row>
    <row r="541" spans="3:7" ht="12">
      <c r="C541" s="70">
        <v>500</v>
      </c>
      <c r="D541" s="71" t="str">
        <f>IF(ASISTENCIA!A491=""," ",IF(ISERROR(VALUE(TRIM(MID(ASISTENCIA!A491,3,FIND("/",ASISTENCIA!A491)-3)))/ASISTENCIA!$E$15),"Error de calculo",IF(VALUE(TRIM(MID(ASISTENCIA!A491,3,FIND("/",ASISTENCIA!A491)-3)))/ASISTENCIA!$E$15&lt;0.8,"Abandona","NO abandona")))</f>
        <v> </v>
      </c>
      <c r="E541" s="43"/>
      <c r="F541" s="43"/>
      <c r="G541" s="70">
        <f t="shared" si="7"/>
      </c>
    </row>
    <row r="542" spans="3:7" ht="12">
      <c r="C542" s="70">
        <v>501</v>
      </c>
      <c r="D542" s="71" t="str">
        <f>IF(ASISTENCIA!A492=""," ",IF(ISERROR(VALUE(TRIM(MID(ASISTENCIA!A492,3,FIND("/",ASISTENCIA!A492)-3)))/ASISTENCIA!$E$15),"Error de calculo",IF(VALUE(TRIM(MID(ASISTENCIA!A492,3,FIND("/",ASISTENCIA!A492)-3)))/ASISTENCIA!$E$15&lt;0.8,"Abandona","NO abandona")))</f>
        <v> </v>
      </c>
      <c r="E542" s="43"/>
      <c r="F542" s="43"/>
      <c r="G542" s="70">
        <f t="shared" si="7"/>
      </c>
    </row>
    <row r="543" spans="3:7" ht="12">
      <c r="C543" s="70">
        <v>502</v>
      </c>
      <c r="D543" s="71" t="str">
        <f>IF(ASISTENCIA!A493=""," ",IF(ISERROR(VALUE(TRIM(MID(ASISTENCIA!A493,3,FIND("/",ASISTENCIA!A493)-3)))/ASISTENCIA!$E$15),"Error de calculo",IF(VALUE(TRIM(MID(ASISTENCIA!A493,3,FIND("/",ASISTENCIA!A493)-3)))/ASISTENCIA!$E$15&lt;0.8,"Abandona","NO abandona")))</f>
        <v> </v>
      </c>
      <c r="E543" s="43"/>
      <c r="F543" s="43"/>
      <c r="G543" s="70">
        <f t="shared" si="7"/>
      </c>
    </row>
    <row r="544" spans="3:7" ht="12">
      <c r="C544" s="70">
        <v>503</v>
      </c>
      <c r="D544" s="71" t="str">
        <f>IF(ASISTENCIA!A494=""," ",IF(ISERROR(VALUE(TRIM(MID(ASISTENCIA!A494,3,FIND("/",ASISTENCIA!A494)-3)))/ASISTENCIA!$E$15),"Error de calculo",IF(VALUE(TRIM(MID(ASISTENCIA!A494,3,FIND("/",ASISTENCIA!A494)-3)))/ASISTENCIA!$E$15&lt;0.8,"Abandona","NO abandona")))</f>
        <v> </v>
      </c>
      <c r="E544" s="43"/>
      <c r="F544" s="43"/>
      <c r="G544" s="70">
        <f t="shared" si="7"/>
      </c>
    </row>
    <row r="545" spans="3:7" ht="12">
      <c r="C545" s="70">
        <v>504</v>
      </c>
      <c r="D545" s="71" t="str">
        <f>IF(ASISTENCIA!A495=""," ",IF(ISERROR(VALUE(TRIM(MID(ASISTENCIA!A495,3,FIND("/",ASISTENCIA!A495)-3)))/ASISTENCIA!$E$15),"Error de calculo",IF(VALUE(TRIM(MID(ASISTENCIA!A495,3,FIND("/",ASISTENCIA!A495)-3)))/ASISTENCIA!$E$15&lt;0.8,"Abandona","NO abandona")))</f>
        <v> </v>
      </c>
      <c r="E545" s="43"/>
      <c r="F545" s="43"/>
      <c r="G545" s="70">
        <f t="shared" si="7"/>
      </c>
    </row>
    <row r="546" spans="3:7" ht="12">
      <c r="C546" s="70">
        <v>505</v>
      </c>
      <c r="D546" s="71" t="str">
        <f>IF(ASISTENCIA!A496=""," ",IF(ISERROR(VALUE(TRIM(MID(ASISTENCIA!A496,3,FIND("/",ASISTENCIA!A496)-3)))/ASISTENCIA!$E$15),"Error de calculo",IF(VALUE(TRIM(MID(ASISTENCIA!A496,3,FIND("/",ASISTENCIA!A496)-3)))/ASISTENCIA!$E$15&lt;0.8,"Abandona","NO abandona")))</f>
        <v> </v>
      </c>
      <c r="E546" s="43"/>
      <c r="F546" s="43"/>
      <c r="G546" s="70">
        <f t="shared" si="7"/>
      </c>
    </row>
    <row r="547" spans="3:7" ht="12">
      <c r="C547" s="70">
        <v>506</v>
      </c>
      <c r="D547" s="71" t="str">
        <f>IF(ASISTENCIA!A497=""," ",IF(ISERROR(VALUE(TRIM(MID(ASISTENCIA!A497,3,FIND("/",ASISTENCIA!A497)-3)))/ASISTENCIA!$E$15),"Error de calculo",IF(VALUE(TRIM(MID(ASISTENCIA!A497,3,FIND("/",ASISTENCIA!A497)-3)))/ASISTENCIA!$E$15&lt;0.8,"Abandona","NO abandona")))</f>
        <v> </v>
      </c>
      <c r="E547" s="43"/>
      <c r="F547" s="43"/>
      <c r="G547" s="70">
        <f t="shared" si="7"/>
      </c>
    </row>
    <row r="548" spans="3:7" ht="12">
      <c r="C548" s="70">
        <v>507</v>
      </c>
      <c r="D548" s="71" t="str">
        <f>IF(ASISTENCIA!A498=""," ",IF(ISERROR(VALUE(TRIM(MID(ASISTENCIA!A498,3,FIND("/",ASISTENCIA!A498)-3)))/ASISTENCIA!$E$15),"Error de calculo",IF(VALUE(TRIM(MID(ASISTENCIA!A498,3,FIND("/",ASISTENCIA!A498)-3)))/ASISTENCIA!$E$15&lt;0.8,"Abandona","NO abandona")))</f>
        <v> </v>
      </c>
      <c r="E548" s="43"/>
      <c r="F548" s="43"/>
      <c r="G548" s="70">
        <f t="shared" si="7"/>
      </c>
    </row>
    <row r="549" spans="3:7" ht="12">
      <c r="C549" s="70">
        <v>508</v>
      </c>
      <c r="D549" s="71" t="str">
        <f>IF(ASISTENCIA!A499=""," ",IF(ISERROR(VALUE(TRIM(MID(ASISTENCIA!A499,3,FIND("/",ASISTENCIA!A499)-3)))/ASISTENCIA!$E$15),"Error de calculo",IF(VALUE(TRIM(MID(ASISTENCIA!A499,3,FIND("/",ASISTENCIA!A499)-3)))/ASISTENCIA!$E$15&lt;0.8,"Abandona","NO abandona")))</f>
        <v> </v>
      </c>
      <c r="E549" s="43"/>
      <c r="F549" s="43"/>
      <c r="G549" s="70">
        <f t="shared" si="7"/>
      </c>
    </row>
    <row r="550" spans="3:7" ht="12">
      <c r="C550" s="70">
        <v>509</v>
      </c>
      <c r="D550" s="71" t="str">
        <f>IF(ASISTENCIA!A500=""," ",IF(ISERROR(VALUE(TRIM(MID(ASISTENCIA!A500,3,FIND("/",ASISTENCIA!A500)-3)))/ASISTENCIA!$E$15),"Error de calculo",IF(VALUE(TRIM(MID(ASISTENCIA!A500,3,FIND("/",ASISTENCIA!A500)-3)))/ASISTENCIA!$E$15&lt;0.8,"Abandona","NO abandona")))</f>
        <v> </v>
      </c>
      <c r="E550" s="43"/>
      <c r="F550" s="43"/>
      <c r="G550" s="70">
        <f t="shared" si="7"/>
      </c>
    </row>
    <row r="551" spans="3:7" ht="12">
      <c r="C551" s="70">
        <v>510</v>
      </c>
      <c r="D551" s="71" t="str">
        <f>IF(ASISTENCIA!A501=""," ",IF(ISERROR(VALUE(TRIM(MID(ASISTENCIA!A501,3,FIND("/",ASISTENCIA!A501)-3)))/ASISTENCIA!$E$15),"Error de calculo",IF(VALUE(TRIM(MID(ASISTENCIA!A501,3,FIND("/",ASISTENCIA!A501)-3)))/ASISTENCIA!$E$15&lt;0.8,"Abandona","NO abandona")))</f>
        <v> </v>
      </c>
      <c r="E551" s="43"/>
      <c r="F551" s="43"/>
      <c r="G551" s="70">
        <f t="shared" si="7"/>
      </c>
    </row>
    <row r="552" spans="3:7" ht="12">
      <c r="C552" s="70">
        <v>511</v>
      </c>
      <c r="D552" s="71" t="str">
        <f>IF(ASISTENCIA!A502=""," ",IF(ISERROR(VALUE(TRIM(MID(ASISTENCIA!A502,3,FIND("/",ASISTENCIA!A502)-3)))/ASISTENCIA!$E$15),"Error de calculo",IF(VALUE(TRIM(MID(ASISTENCIA!A502,3,FIND("/",ASISTENCIA!A502)-3)))/ASISTENCIA!$E$15&lt;0.8,"Abandona","NO abandona")))</f>
        <v> </v>
      </c>
      <c r="E552" s="43"/>
      <c r="F552" s="43"/>
      <c r="G552" s="70">
        <f t="shared" si="7"/>
      </c>
    </row>
    <row r="553" spans="3:7" ht="12">
      <c r="C553" s="70">
        <v>512</v>
      </c>
      <c r="D553" s="71" t="str">
        <f>IF(ASISTENCIA!A503=""," ",IF(ISERROR(VALUE(TRIM(MID(ASISTENCIA!A503,3,FIND("/",ASISTENCIA!A503)-3)))/ASISTENCIA!$E$15),"Error de calculo",IF(VALUE(TRIM(MID(ASISTENCIA!A503,3,FIND("/",ASISTENCIA!A503)-3)))/ASISTENCIA!$E$15&lt;0.8,"Abandona","NO abandona")))</f>
        <v> </v>
      </c>
      <c r="E553" s="43"/>
      <c r="F553" s="43"/>
      <c r="G553" s="70">
        <f t="shared" si="7"/>
      </c>
    </row>
    <row r="554" spans="3:7" ht="12">
      <c r="C554" s="70">
        <v>513</v>
      </c>
      <c r="D554" s="71" t="str">
        <f>IF(ASISTENCIA!A504=""," ",IF(ISERROR(VALUE(TRIM(MID(ASISTENCIA!A504,3,FIND("/",ASISTENCIA!A504)-3)))/ASISTENCIA!$E$15),"Error de calculo",IF(VALUE(TRIM(MID(ASISTENCIA!A504,3,FIND("/",ASISTENCIA!A504)-3)))/ASISTENCIA!$E$15&lt;0.8,"Abandona","NO abandona")))</f>
        <v> </v>
      </c>
      <c r="E554" s="43"/>
      <c r="F554" s="43"/>
      <c r="G554" s="70">
        <f t="shared" si="7"/>
      </c>
    </row>
    <row r="555" spans="3:7" ht="12">
      <c r="C555" s="70">
        <v>514</v>
      </c>
      <c r="D555" s="71" t="str">
        <f>IF(ASISTENCIA!A505=""," ",IF(ISERROR(VALUE(TRIM(MID(ASISTENCIA!A505,3,FIND("/",ASISTENCIA!A505)-3)))/ASISTENCIA!$E$15),"Error de calculo",IF(VALUE(TRIM(MID(ASISTENCIA!A505,3,FIND("/",ASISTENCIA!A505)-3)))/ASISTENCIA!$E$15&lt;0.8,"Abandona","NO abandona")))</f>
        <v> </v>
      </c>
      <c r="E555" s="43"/>
      <c r="F555" s="43"/>
      <c r="G555" s="70">
        <f t="shared" si="7"/>
      </c>
    </row>
    <row r="556" spans="3:7" ht="12">
      <c r="C556" s="70">
        <v>515</v>
      </c>
      <c r="D556" s="71" t="str">
        <f>IF(ASISTENCIA!A506=""," ",IF(ISERROR(VALUE(TRIM(MID(ASISTENCIA!A506,3,FIND("/",ASISTENCIA!A506)-3)))/ASISTENCIA!$E$15),"Error de calculo",IF(VALUE(TRIM(MID(ASISTENCIA!A506,3,FIND("/",ASISTENCIA!A506)-3)))/ASISTENCIA!$E$15&lt;0.8,"Abandona","NO abandona")))</f>
        <v> </v>
      </c>
      <c r="E556" s="43"/>
      <c r="F556" s="43"/>
      <c r="G556" s="70">
        <f t="shared" si="7"/>
      </c>
    </row>
    <row r="557" spans="3:7" ht="12">
      <c r="C557" s="70">
        <v>516</v>
      </c>
      <c r="D557" s="71" t="str">
        <f>IF(ASISTENCIA!A507=""," ",IF(ISERROR(VALUE(TRIM(MID(ASISTENCIA!A507,3,FIND("/",ASISTENCIA!A507)-3)))/ASISTENCIA!$E$15),"Error de calculo",IF(VALUE(TRIM(MID(ASISTENCIA!A507,3,FIND("/",ASISTENCIA!A507)-3)))/ASISTENCIA!$E$15&lt;0.8,"Abandona","NO abandona")))</f>
        <v> </v>
      </c>
      <c r="E557" s="43"/>
      <c r="F557" s="43"/>
      <c r="G557" s="70">
        <f t="shared" si="7"/>
      </c>
    </row>
    <row r="558" spans="3:7" ht="12">
      <c r="C558" s="70">
        <v>517</v>
      </c>
      <c r="D558" s="71" t="str">
        <f>IF(ASISTENCIA!A508=""," ",IF(ISERROR(VALUE(TRIM(MID(ASISTENCIA!A508,3,FIND("/",ASISTENCIA!A508)-3)))/ASISTENCIA!$E$15),"Error de calculo",IF(VALUE(TRIM(MID(ASISTENCIA!A508,3,FIND("/",ASISTENCIA!A508)-3)))/ASISTENCIA!$E$15&lt;0.8,"Abandona","NO abandona")))</f>
        <v> </v>
      </c>
      <c r="E558" s="43"/>
      <c r="F558" s="43"/>
      <c r="G558" s="70">
        <f t="shared" si="7"/>
      </c>
    </row>
    <row r="559" spans="3:7" ht="12">
      <c r="C559" s="70">
        <v>518</v>
      </c>
      <c r="D559" s="71" t="str">
        <f>IF(ASISTENCIA!A509=""," ",IF(ISERROR(VALUE(TRIM(MID(ASISTENCIA!A509,3,FIND("/",ASISTENCIA!A509)-3)))/ASISTENCIA!$E$15),"Error de calculo",IF(VALUE(TRIM(MID(ASISTENCIA!A509,3,FIND("/",ASISTENCIA!A509)-3)))/ASISTENCIA!$E$15&lt;0.8,"Abandona","NO abandona")))</f>
        <v> </v>
      </c>
      <c r="E559" s="43"/>
      <c r="F559" s="43"/>
      <c r="G559" s="70">
        <f t="shared" si="7"/>
      </c>
    </row>
    <row r="560" spans="3:7" ht="12">
      <c r="C560" s="70">
        <v>519</v>
      </c>
      <c r="D560" s="71" t="str">
        <f>IF(ASISTENCIA!A510=""," ",IF(ISERROR(VALUE(TRIM(MID(ASISTENCIA!A510,3,FIND("/",ASISTENCIA!A510)-3)))/ASISTENCIA!$E$15),"Error de calculo",IF(VALUE(TRIM(MID(ASISTENCIA!A510,3,FIND("/",ASISTENCIA!A510)-3)))/ASISTENCIA!$E$15&lt;0.8,"Abandona","NO abandona")))</f>
        <v> </v>
      </c>
      <c r="E560" s="43"/>
      <c r="F560" s="43"/>
      <c r="G560" s="70">
        <f t="shared" si="7"/>
      </c>
    </row>
    <row r="561" spans="3:7" ht="12">
      <c r="C561" s="70">
        <v>520</v>
      </c>
      <c r="D561" s="71" t="str">
        <f>IF(ASISTENCIA!A511=""," ",IF(ISERROR(VALUE(TRIM(MID(ASISTENCIA!A511,3,FIND("/",ASISTENCIA!A511)-3)))/ASISTENCIA!$E$15),"Error de calculo",IF(VALUE(TRIM(MID(ASISTENCIA!A511,3,FIND("/",ASISTENCIA!A511)-3)))/ASISTENCIA!$E$15&lt;0.8,"Abandona","NO abandona")))</f>
        <v> </v>
      </c>
      <c r="E561" s="43"/>
      <c r="F561" s="43"/>
      <c r="G561" s="70">
        <f t="shared" si="7"/>
      </c>
    </row>
    <row r="562" spans="3:7" ht="12">
      <c r="C562" s="70">
        <v>521</v>
      </c>
      <c r="D562" s="71" t="str">
        <f>IF(ASISTENCIA!A512=""," ",IF(ISERROR(VALUE(TRIM(MID(ASISTENCIA!A512,3,FIND("/",ASISTENCIA!A512)-3)))/ASISTENCIA!$E$15),"Error de calculo",IF(VALUE(TRIM(MID(ASISTENCIA!A512,3,FIND("/",ASISTENCIA!A512)-3)))/ASISTENCIA!$E$15&lt;0.8,"Abandona","NO abandona")))</f>
        <v> </v>
      </c>
      <c r="E562" s="43"/>
      <c r="F562" s="43"/>
      <c r="G562" s="70">
        <f t="shared" si="7"/>
      </c>
    </row>
    <row r="563" spans="3:7" ht="12">
      <c r="C563" s="70">
        <v>522</v>
      </c>
      <c r="D563" s="71" t="str">
        <f>IF(ASISTENCIA!A513=""," ",IF(ISERROR(VALUE(TRIM(MID(ASISTENCIA!A513,3,FIND("/",ASISTENCIA!A513)-3)))/ASISTENCIA!$E$15),"Error de calculo",IF(VALUE(TRIM(MID(ASISTENCIA!A513,3,FIND("/",ASISTENCIA!A513)-3)))/ASISTENCIA!$E$15&lt;0.8,"Abandona","NO abandona")))</f>
        <v> </v>
      </c>
      <c r="E563" s="43"/>
      <c r="F563" s="43"/>
      <c r="G563" s="70">
        <f t="shared" si="7"/>
      </c>
    </row>
    <row r="564" spans="3:7" ht="12">
      <c r="C564" s="70">
        <v>523</v>
      </c>
      <c r="D564" s="71" t="str">
        <f>IF(ASISTENCIA!A514=""," ",IF(ISERROR(VALUE(TRIM(MID(ASISTENCIA!A514,3,FIND("/",ASISTENCIA!A514)-3)))/ASISTENCIA!$E$15),"Error de calculo",IF(VALUE(TRIM(MID(ASISTENCIA!A514,3,FIND("/",ASISTENCIA!A514)-3)))/ASISTENCIA!$E$15&lt;0.8,"Abandona","NO abandona")))</f>
        <v> </v>
      </c>
      <c r="E564" s="43"/>
      <c r="F564" s="43"/>
      <c r="G564" s="70">
        <f t="shared" si="7"/>
      </c>
    </row>
    <row r="565" spans="3:7" ht="12">
      <c r="C565" s="70">
        <v>524</v>
      </c>
      <c r="D565" s="71" t="str">
        <f>IF(ASISTENCIA!A515=""," ",IF(ISERROR(VALUE(TRIM(MID(ASISTENCIA!A515,3,FIND("/",ASISTENCIA!A515)-3)))/ASISTENCIA!$E$15),"Error de calculo",IF(VALUE(TRIM(MID(ASISTENCIA!A515,3,FIND("/",ASISTENCIA!A515)-3)))/ASISTENCIA!$E$15&lt;0.8,"Abandona","NO abandona")))</f>
        <v> </v>
      </c>
      <c r="E565" s="43"/>
      <c r="F565" s="43"/>
      <c r="G565" s="70">
        <f t="shared" si="7"/>
      </c>
    </row>
    <row r="566" spans="3:7" ht="12">
      <c r="C566" s="70">
        <v>525</v>
      </c>
      <c r="D566" s="71" t="str">
        <f>IF(ASISTENCIA!A516=""," ",IF(ISERROR(VALUE(TRIM(MID(ASISTENCIA!A516,3,FIND("/",ASISTENCIA!A516)-3)))/ASISTENCIA!$E$15),"Error de calculo",IF(VALUE(TRIM(MID(ASISTENCIA!A516,3,FIND("/",ASISTENCIA!A516)-3)))/ASISTENCIA!$E$15&lt;0.8,"Abandona","NO abandona")))</f>
        <v> </v>
      </c>
      <c r="E566" s="43"/>
      <c r="F566" s="43"/>
      <c r="G566" s="70">
        <f t="shared" si="7"/>
      </c>
    </row>
    <row r="567" spans="3:7" ht="12">
      <c r="C567" s="70">
        <v>526</v>
      </c>
      <c r="D567" s="71" t="str">
        <f>IF(ASISTENCIA!A517=""," ",IF(ISERROR(VALUE(TRIM(MID(ASISTENCIA!A517,3,FIND("/",ASISTENCIA!A517)-3)))/ASISTENCIA!$E$15),"Error de calculo",IF(VALUE(TRIM(MID(ASISTENCIA!A517,3,FIND("/",ASISTENCIA!A517)-3)))/ASISTENCIA!$E$15&lt;0.8,"Abandona","NO abandona")))</f>
        <v> </v>
      </c>
      <c r="E567" s="43"/>
      <c r="F567" s="43"/>
      <c r="G567" s="70">
        <f t="shared" si="7"/>
      </c>
    </row>
    <row r="568" spans="3:7" ht="12">
      <c r="C568" s="70">
        <v>527</v>
      </c>
      <c r="D568" s="71" t="str">
        <f>IF(ASISTENCIA!A518=""," ",IF(ISERROR(VALUE(TRIM(MID(ASISTENCIA!A518,3,FIND("/",ASISTENCIA!A518)-3)))/ASISTENCIA!$E$15),"Error de calculo",IF(VALUE(TRIM(MID(ASISTENCIA!A518,3,FIND("/",ASISTENCIA!A518)-3)))/ASISTENCIA!$E$15&lt;0.8,"Abandona","NO abandona")))</f>
        <v> </v>
      </c>
      <c r="E568" s="43"/>
      <c r="F568" s="43"/>
      <c r="G568" s="70">
        <f t="shared" si="7"/>
      </c>
    </row>
    <row r="569" spans="3:7" ht="12">
      <c r="C569" s="70">
        <v>528</v>
      </c>
      <c r="D569" s="71" t="str">
        <f>IF(ASISTENCIA!A519=""," ",IF(ISERROR(VALUE(TRIM(MID(ASISTENCIA!A519,3,FIND("/",ASISTENCIA!A519)-3)))/ASISTENCIA!$E$15),"Error de calculo",IF(VALUE(TRIM(MID(ASISTENCIA!A519,3,FIND("/",ASISTENCIA!A519)-3)))/ASISTENCIA!$E$15&lt;0.8,"Abandona","NO abandona")))</f>
        <v> </v>
      </c>
      <c r="E569" s="43"/>
      <c r="F569" s="43"/>
      <c r="G569" s="70">
        <f t="shared" si="7"/>
      </c>
    </row>
    <row r="570" spans="3:7" ht="12">
      <c r="C570" s="70">
        <v>529</v>
      </c>
      <c r="D570" s="71" t="str">
        <f>IF(ASISTENCIA!A520=""," ",IF(ISERROR(VALUE(TRIM(MID(ASISTENCIA!A520,3,FIND("/",ASISTENCIA!A520)-3)))/ASISTENCIA!$E$15),"Error de calculo",IF(VALUE(TRIM(MID(ASISTENCIA!A520,3,FIND("/",ASISTENCIA!A520)-3)))/ASISTENCIA!$E$15&lt;0.8,"Abandona","NO abandona")))</f>
        <v> </v>
      </c>
      <c r="E570" s="43"/>
      <c r="F570" s="43"/>
      <c r="G570" s="70">
        <f t="shared" si="7"/>
      </c>
    </row>
    <row r="571" spans="3:7" ht="12">
      <c r="C571" s="70">
        <v>530</v>
      </c>
      <c r="D571" s="71" t="str">
        <f>IF(ASISTENCIA!A521=""," ",IF(ISERROR(VALUE(TRIM(MID(ASISTENCIA!A521,3,FIND("/",ASISTENCIA!A521)-3)))/ASISTENCIA!$E$15),"Error de calculo",IF(VALUE(TRIM(MID(ASISTENCIA!A521,3,FIND("/",ASISTENCIA!A521)-3)))/ASISTENCIA!$E$15&lt;0.8,"Abandona","NO abandona")))</f>
        <v> </v>
      </c>
      <c r="E571" s="43"/>
      <c r="F571" s="43"/>
      <c r="G571" s="70">
        <f t="shared" si="7"/>
      </c>
    </row>
    <row r="572" spans="3:7" ht="12">
      <c r="C572" s="70">
        <v>531</v>
      </c>
      <c r="D572" s="71" t="str">
        <f>IF(ASISTENCIA!A522=""," ",IF(ISERROR(VALUE(TRIM(MID(ASISTENCIA!A522,3,FIND("/",ASISTENCIA!A522)-3)))/ASISTENCIA!$E$15),"Error de calculo",IF(VALUE(TRIM(MID(ASISTENCIA!A522,3,FIND("/",ASISTENCIA!A522)-3)))/ASISTENCIA!$E$15&lt;0.8,"Abandona","NO abandona")))</f>
        <v> </v>
      </c>
      <c r="E572" s="43"/>
      <c r="F572" s="43"/>
      <c r="G572" s="70">
        <f t="shared" si="7"/>
      </c>
    </row>
    <row r="573" spans="3:7" ht="12">
      <c r="C573" s="70">
        <v>532</v>
      </c>
      <c r="D573" s="71" t="str">
        <f>IF(ASISTENCIA!A523=""," ",IF(ISERROR(VALUE(TRIM(MID(ASISTENCIA!A523,3,FIND("/",ASISTENCIA!A523)-3)))/ASISTENCIA!$E$15),"Error de calculo",IF(VALUE(TRIM(MID(ASISTENCIA!A523,3,FIND("/",ASISTENCIA!A523)-3)))/ASISTENCIA!$E$15&lt;0.8,"Abandona","NO abandona")))</f>
        <v> </v>
      </c>
      <c r="E573" s="43"/>
      <c r="F573" s="43"/>
      <c r="G573" s="70">
        <f>IF(E573&lt;&gt;"",IF(F573&lt;&gt;F572,1,0),"")</f>
      </c>
    </row>
    <row r="574" spans="3:7" ht="12">
      <c r="C574" s="70">
        <v>533</v>
      </c>
      <c r="D574" s="71" t="str">
        <f>IF(ASISTENCIA!A524=""," ",IF(ISERROR(VALUE(TRIM(MID(ASISTENCIA!A524,3,FIND("/",ASISTENCIA!A524)-3)))/ASISTENCIA!$E$15),"Error de calculo",IF(VALUE(TRIM(MID(ASISTENCIA!A524,3,FIND("/",ASISTENCIA!A524)-3)))/ASISTENCIA!$E$15&lt;0.8,"Abandona","NO abandona")))</f>
        <v> </v>
      </c>
      <c r="E574" s="43"/>
      <c r="F574" s="43"/>
      <c r="G574" s="70">
        <f>IF(E574&lt;&gt;"",IF(F574&lt;&gt;F573,1,0),"")</f>
      </c>
    </row>
    <row r="575" spans="3:7" ht="12">
      <c r="C575" s="70">
        <v>534</v>
      </c>
      <c r="D575" s="71" t="str">
        <f>IF(ASISTENCIA!A525=""," ",IF(ISERROR(VALUE(TRIM(MID(ASISTENCIA!A525,3,FIND("/",ASISTENCIA!A525)-3)))/ASISTENCIA!$E$15),"Error de calculo",IF(VALUE(TRIM(MID(ASISTENCIA!A525,3,FIND("/",ASISTENCIA!A525)-3)))/ASISTENCIA!$E$15&lt;0.8,"Abandona","NO abandona")))</f>
        <v> </v>
      </c>
      <c r="E575" s="43"/>
      <c r="F575" s="43"/>
      <c r="G575" s="70">
        <f>IF(E575&lt;&gt;"",IF(F575&lt;&gt;F574,1,0),"")</f>
      </c>
    </row>
    <row r="576" spans="3:7" ht="12">
      <c r="C576" s="70">
        <v>535</v>
      </c>
      <c r="D576" s="71" t="str">
        <f>IF(ASISTENCIA!A526=""," ",IF(ISERROR(VALUE(TRIM(MID(ASISTENCIA!A526,3,FIND("/",ASISTENCIA!A526)-3)))/ASISTENCIA!$E$15),"Error de calculo",IF(VALUE(TRIM(MID(ASISTENCIA!A526,3,FIND("/",ASISTENCIA!A526)-3)))/ASISTENCIA!$E$15&lt;0.8,"Abandona","NO abandona")))</f>
        <v> </v>
      </c>
      <c r="E576" s="43"/>
      <c r="F576" s="43"/>
      <c r="G576" s="70">
        <f>IF(E576&lt;&gt;"",IF(F576&lt;&gt;F575,1,0),"")</f>
      </c>
    </row>
    <row r="577" spans="3:7" ht="12">
      <c r="C577" s="70">
        <v>536</v>
      </c>
      <c r="D577" s="71" t="str">
        <f>IF(ASISTENCIA!A527=""," ",IF(ISERROR(VALUE(TRIM(MID(ASISTENCIA!A527,3,FIND("/",ASISTENCIA!A527)-3)))/ASISTENCIA!$E$15),"Error de calculo",IF(VALUE(TRIM(MID(ASISTENCIA!A527,3,FIND("/",ASISTENCIA!A527)-3)))/ASISTENCIA!$E$15&lt;0.8,"Abandona","NO abandona")))</f>
        <v> </v>
      </c>
      <c r="E577" s="2"/>
      <c r="F577" s="1"/>
      <c r="G577" s="70">
        <f>IF(E577&lt;&gt;"",IF(F577&lt;&gt;F576,1,0),"")</f>
      </c>
    </row>
    <row r="578" spans="3:7" ht="12">
      <c r="C578" s="70">
        <v>537</v>
      </c>
      <c r="D578" s="71" t="str">
        <f>IF(ASISTENCIA!A528=""," ",IF(ISERROR(VALUE(TRIM(MID(ASISTENCIA!A528,3,FIND("/",ASISTENCIA!A528)-3)))/ASISTENCIA!$E$15),"Error de calculo",IF(VALUE(TRIM(MID(ASISTENCIA!A528,3,FIND("/",ASISTENCIA!A528)-3)))/ASISTENCIA!$E$15&lt;0.8,"Abandona","NO abandona")))</f>
        <v> </v>
      </c>
      <c r="E578" s="2"/>
      <c r="F578" s="1"/>
      <c r="G578" s="70">
        <f>IF(E578&lt;&gt;"",IF(F578&lt;&gt;F577,1,0),"")</f>
      </c>
    </row>
    <row r="579" spans="3:7" ht="12">
      <c r="C579" s="70">
        <v>538</v>
      </c>
      <c r="D579" s="71" t="str">
        <f>IF(ASISTENCIA!A529=""," ",IF(ISERROR(VALUE(TRIM(MID(ASISTENCIA!A529,3,FIND("/",ASISTENCIA!A529)-3)))/ASISTENCIA!$E$15),"Error de calculo",IF(VALUE(TRIM(MID(ASISTENCIA!A529,3,FIND("/",ASISTENCIA!A529)-3)))/ASISTENCIA!$E$15&lt;0.8,"Abandona","NO abandona")))</f>
        <v> </v>
      </c>
      <c r="E579" s="2"/>
      <c r="F579" s="1"/>
      <c r="G579" s="70">
        <f>IF(E579&lt;&gt;"",IF(F579&lt;&gt;F578,1,0),"")</f>
      </c>
    </row>
    <row r="580" spans="3:7" ht="12">
      <c r="C580" s="70">
        <v>539</v>
      </c>
      <c r="D580" s="71" t="str">
        <f>IF(ASISTENCIA!A530=""," ",IF(ISERROR(VALUE(TRIM(MID(ASISTENCIA!A530,3,FIND("/",ASISTENCIA!A530)-3)))/ASISTENCIA!$E$15),"Error de calculo",IF(VALUE(TRIM(MID(ASISTENCIA!A530,3,FIND("/",ASISTENCIA!A530)-3)))/ASISTENCIA!$E$15&lt;0.8,"Abandona","NO abandona")))</f>
        <v> </v>
      </c>
      <c r="E580" s="2"/>
      <c r="F580" s="1"/>
      <c r="G580" s="70">
        <f>IF(E580&lt;&gt;"",IF(F580&lt;&gt;F579,1,0),"")</f>
      </c>
    </row>
    <row r="581" spans="3:7" ht="12">
      <c r="C581" s="70">
        <v>540</v>
      </c>
      <c r="D581" s="71" t="str">
        <f>IF(ASISTENCIA!A531=""," ",IF(ISERROR(VALUE(TRIM(MID(ASISTENCIA!A531,3,FIND("/",ASISTENCIA!A531)-3)))/ASISTENCIA!$E$15),"Error de calculo",IF(VALUE(TRIM(MID(ASISTENCIA!A531,3,FIND("/",ASISTENCIA!A531)-3)))/ASISTENCIA!$E$15&lt;0.8,"Abandona","NO abandona")))</f>
        <v> </v>
      </c>
      <c r="E581" s="2"/>
      <c r="F581" s="1"/>
      <c r="G581" s="70">
        <f>IF(E581&lt;&gt;"",IF(F581&lt;&gt;F580,1,0),"")</f>
      </c>
    </row>
    <row r="582" spans="3:7" ht="12">
      <c r="C582" s="70">
        <v>541</v>
      </c>
      <c r="D582" s="71" t="str">
        <f>IF(ASISTENCIA!A532=""," ",IF(ISERROR(VALUE(TRIM(MID(ASISTENCIA!A532,3,FIND("/",ASISTENCIA!A532)-3)))/ASISTENCIA!$E$15),"Error de calculo",IF(VALUE(TRIM(MID(ASISTENCIA!A532,3,FIND("/",ASISTENCIA!A532)-3)))/ASISTENCIA!$E$15&lt;0.8,"Abandona","NO abandona")))</f>
        <v> </v>
      </c>
      <c r="E582" s="2"/>
      <c r="F582" s="1"/>
      <c r="G582" s="70">
        <f>IF(E582&lt;&gt;"",IF(F582&lt;&gt;F581,1,0),"")</f>
      </c>
    </row>
    <row r="583" spans="3:7" ht="12">
      <c r="C583" s="70">
        <v>542</v>
      </c>
      <c r="D583" s="71" t="str">
        <f>IF(ASISTENCIA!A533=""," ",IF(ISERROR(VALUE(TRIM(MID(ASISTENCIA!A533,3,FIND("/",ASISTENCIA!A533)-3)))/ASISTENCIA!$E$15),"Error de calculo",IF(VALUE(TRIM(MID(ASISTENCIA!A533,3,FIND("/",ASISTENCIA!A533)-3)))/ASISTENCIA!$E$15&lt;0.8,"Abandona","NO abandona")))</f>
        <v> </v>
      </c>
      <c r="E583" s="2"/>
      <c r="F583" s="1"/>
      <c r="G583" s="70">
        <f>IF(E583&lt;&gt;"",IF(F583&lt;&gt;F582,1,0),"")</f>
      </c>
    </row>
  </sheetData>
  <sheetProtection sheet="1" objects="1" scenarios="1"/>
  <mergeCells count="3">
    <mergeCell ref="C4:G4"/>
    <mergeCell ref="C5:G5"/>
    <mergeCell ref="B58:G58"/>
  </mergeCells>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