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320" windowHeight="6315" activeTab="0"/>
  </bookViews>
  <sheets>
    <sheet name="Pilot Loans" sheetId="1" r:id="rId1"/>
    <sheet name="List Look-Up" sheetId="2" state="hidden" r:id="rId2"/>
  </sheets>
  <externalReferences>
    <externalReference r:id="rId5"/>
  </externalReferences>
  <definedNames>
    <definedName name="Business_Line" localSheetId="0">'[1]List Look-Up'!$A$6:$A$12</definedName>
    <definedName name="Business_Line">'List Look-Up'!$A$6:$A$12</definedName>
    <definedName name="Cash_Flow_History" localSheetId="0">'[1]List Look-Up'!$A$74:$A$81</definedName>
    <definedName name="Cash_Flow_History">'List Look-Up'!$A$74:$A$81</definedName>
    <definedName name="Construction_Progress" localSheetId="0">'[1]List Look-Up'!$A$210:$A$213</definedName>
    <definedName name="Construction_Progress">'List Look-Up'!$A$210:$A$213</definedName>
    <definedName name="Deferred_Maintenance_Issue">'List Look-Up'!$A$162:$A$164</definedName>
    <definedName name="Delinquent_Payment_Status" localSheetId="0">'[1]List Look-Up'!$A$216:$A$218</definedName>
    <definedName name="Delinquent_Payment_Status">'List Look-Up'!$A$216:$A$218</definedName>
    <definedName name="Documented_Tenure" localSheetId="0">'[1]List Look-Up'!$A$64:$A$71</definedName>
    <definedName name="Documented_Tenure">'List Look-Up'!$A$64:$A$71</definedName>
    <definedName name="Entity_Type" localSheetId="0">'[1]List Look-Up'!$A$26:$A$33</definedName>
    <definedName name="Entity_Type">'List Look-Up'!$A$26:$A$33</definedName>
    <definedName name="Environmental_Issue">'List Look-Up'!$A$167:$A$169</definedName>
    <definedName name="Fin_Covenant_Compliance" localSheetId="0">'[1]List Look-Up'!$A$54:$A$61</definedName>
    <definedName name="Fin_Covenant_Compliance">'List Look-Up'!$A$54:$A$61</definedName>
    <definedName name="Fin_Reporting_Compliance_Quality" localSheetId="0">'[1]List Look-Up'!$A$45:$A$51</definedName>
    <definedName name="Fin_Reporting_Compliance_Quality">'List Look-Up'!$A$45:$A$51</definedName>
    <definedName name="Interest_Rate_Index" localSheetId="0">'[1]List Look-Up'!$A$138:$A$151</definedName>
    <definedName name="Interest_Rate_Index">'List Look-Up'!$A$138:$A$151</definedName>
    <definedName name="Interest_Rate_Type" localSheetId="0">'[1]List Look-Up'!$A$134:$A$135</definedName>
    <definedName name="Interest_Rate_Type">'List Look-Up'!$A$134:$A$135</definedName>
    <definedName name="Latest_Property_Condition" localSheetId="0">'[1]List Look-Up'!$A$154:$A$159</definedName>
    <definedName name="Latest_Property_Condition">'List Look-Up'!$A$154:$A$159</definedName>
    <definedName name="Leasing_Status_During_Lease_Up" localSheetId="0">'[1]List Look-Up'!$A$204:$A$207</definedName>
    <definedName name="Leasing_Status_During_Lease_Up">'List Look-Up'!$A$204:$A$207</definedName>
    <definedName name="Leverage_Debt_BY_Net_Worth_CmB" localSheetId="0">'[1]List Look-Up'!$A$84:$A$88</definedName>
    <definedName name="Leverage_Debt_BY_Net_Worth_CmB">'List Look-Up'!$A$84:$A$88</definedName>
    <definedName name="Market_Strength_and_Diversity" localSheetId="0">'[1]List Look-Up'!$A$112:$A$118</definedName>
    <definedName name="Market_Strength_and_Diversity">'List Look-Up'!$A$112:$A$118</definedName>
    <definedName name="Origination_Type" localSheetId="0">'[1]List Look-Up'!$A$21:$A$23</definedName>
    <definedName name="Origination_Type">'List Look-Up'!$A$21:$A$23</definedName>
    <definedName name="_xlnm.Print_Area" localSheetId="0">'Pilot Loans'!$A$3:$J$85</definedName>
    <definedName name="_xlnm.Print_Titles" localSheetId="0">'Pilot Loans'!$C:$C,'Pilot Loans'!$1:$2</definedName>
    <definedName name="Property_Grade_OR_Class" localSheetId="0">'[1]List Look-Up'!$A$172:$A$176</definedName>
    <definedName name="Property_Grade_OR_Class">'List Look-Up'!$A$172:$A$176</definedName>
    <definedName name="Property_Management_Experience" localSheetId="0">'[1]List Look-Up'!$A$197:$A$201</definedName>
    <definedName name="Property_Management_Experience">'List Look-Up'!$A$197:$A$201</definedName>
    <definedName name="Property_Type" localSheetId="0">'[1]List Look-Up'!$A$121:$A$131</definedName>
    <definedName name="Property_Type">'List Look-Up'!$A$121:$A$131</definedName>
    <definedName name="Quadrant_Score" localSheetId="0">'[1]List Look-Up'!$A$187:$A$194</definedName>
    <definedName name="Quadrant_Score">'List Look-Up'!$A$187:$A$194</definedName>
    <definedName name="Relevant_Experience" localSheetId="0">'[1]List Look-Up'!$A$36:$A$42</definedName>
    <definedName name="Relevant_Experience">'List Look-Up'!$A$36:$A$42</definedName>
    <definedName name="Return_on_Assets_Net_Income_BY_Total_Assets_CmB" localSheetId="0">'[1]List Look-Up'!$A$91:$A$95</definedName>
    <definedName name="Return_on_Assets_Net_Income_BY_Total_Assets_CmB">'List Look-Up'!$A$91:$A$95</definedName>
    <definedName name="SAE_Type" localSheetId="0">'[1]List Look-Up'!$A$2:$A$3</definedName>
    <definedName name="SAE_Type">'List Look-Up'!$A$2:$A$3</definedName>
    <definedName name="Stated_Liquidity_CmB" localSheetId="0">'[1]List Look-Up'!$A$105:$A$109</definedName>
    <definedName name="Stated_Liquidity_CmB">'List Look-Up'!$A$105:$A$109</definedName>
    <definedName name="Total_Revenue_to_Total_Assets_CmB" localSheetId="0">'[1]List Look-Up'!$A$98:$A$102</definedName>
    <definedName name="Total_Revenue_to_Total_Assets_CmB">'List Look-Up'!$A$98:$A$102</definedName>
    <definedName name="Transaction_Type" localSheetId="0">'[1]List Look-Up'!$A$15:$A$18</definedName>
    <definedName name="Transaction_Type">'List Look-Up'!$A$15:$A$18</definedName>
    <definedName name="Twelve_Month_Payment_History" localSheetId="0">'[1]List Look-Up'!$A$179:$A$184</definedName>
    <definedName name="Twelve_Month_Payment_History">'List Look-Up'!$A$179:$A$184</definedName>
  </definedNames>
  <calcPr fullCalcOnLoad="1"/>
</workbook>
</file>

<file path=xl/sharedStrings.xml><?xml version="1.0" encoding="utf-8"?>
<sst xmlns="http://schemas.openxmlformats.org/spreadsheetml/2006/main" count="2725" uniqueCount="491">
  <si>
    <t>RR_Definition</t>
  </si>
  <si>
    <t>loan_number</t>
  </si>
  <si>
    <t>borrower_id</t>
  </si>
  <si>
    <t>entity_type</t>
  </si>
  <si>
    <t>submit_id</t>
  </si>
  <si>
    <t>SAE</t>
  </si>
  <si>
    <t>CML – Other</t>
  </si>
  <si>
    <t>Non Relationship</t>
  </si>
  <si>
    <t>WaMu Refi</t>
  </si>
  <si>
    <t>General Partnership</t>
  </si>
  <si>
    <t>business_line_desc</t>
  </si>
  <si>
    <t>approval_date</t>
  </si>
  <si>
    <t>transaction_desc</t>
  </si>
  <si>
    <t>origination_desc</t>
  </si>
  <si>
    <t>entity_type_desc</t>
  </si>
  <si>
    <t>borrower_name</t>
  </si>
  <si>
    <t>Loan Number</t>
  </si>
  <si>
    <t>UI Field Name</t>
  </si>
  <si>
    <t>Analysis Date (current date if new loan)</t>
  </si>
  <si>
    <t>Borrower ID (TIN/SSN)</t>
  </si>
  <si>
    <t>SAE Type</t>
  </si>
  <si>
    <t>Approval Date</t>
  </si>
  <si>
    <t>Business Line</t>
  </si>
  <si>
    <t>Transaction Type</t>
  </si>
  <si>
    <t>Origination Type</t>
  </si>
  <si>
    <t>Entity Type</t>
  </si>
  <si>
    <t>experience_desc</t>
  </si>
  <si>
    <t>Borrower Name</t>
  </si>
  <si>
    <t>Relevant Experience</t>
  </si>
  <si>
    <t>financial_statement_date</t>
  </si>
  <si>
    <t>Fin. Statement Date</t>
  </si>
  <si>
    <t>financial_report_compliance</t>
  </si>
  <si>
    <t>Fin. Reporting Compliance and Quality</t>
  </si>
  <si>
    <t>UI Section</t>
  </si>
  <si>
    <t>General</t>
  </si>
  <si>
    <t>Obligor</t>
  </si>
  <si>
    <t>Loan/Property</t>
  </si>
  <si>
    <t>financial_covenant_compliance</t>
  </si>
  <si>
    <t>Fin. Covenant Compliance</t>
  </si>
  <si>
    <t>doc_tenure</t>
  </si>
  <si>
    <t>Documented Tenure</t>
  </si>
  <si>
    <t>cash_flow_history</t>
  </si>
  <si>
    <t>Cash Flow History</t>
  </si>
  <si>
    <t>external_credit_score</t>
  </si>
  <si>
    <t>FICO on Principal</t>
  </si>
  <si>
    <t>total_assets</t>
  </si>
  <si>
    <t>Total Assets</t>
  </si>
  <si>
    <t>total_debt</t>
  </si>
  <si>
    <t>Total Debt</t>
  </si>
  <si>
    <t>minority_interest</t>
  </si>
  <si>
    <t>Minority Interest</t>
  </si>
  <si>
    <t>Leverage: Debt / Net Worth</t>
  </si>
  <si>
    <t>debt_to_net_worth_cmb</t>
  </si>
  <si>
    <t>Leverage: Debt / Net Worth CmB</t>
  </si>
  <si>
    <t>total_income</t>
  </si>
  <si>
    <t>Total Income</t>
  </si>
  <si>
    <t>net_income</t>
  </si>
  <si>
    <t>Net Income</t>
  </si>
  <si>
    <t>Return on Assets: Net Income / Total Assets</t>
  </si>
  <si>
    <t>Return on Assets: Net Income / Total Assets CmB</t>
  </si>
  <si>
    <t>total_revenue</t>
  </si>
  <si>
    <t>Total Revenue</t>
  </si>
  <si>
    <t>Total Revenue / Total Assets</t>
  </si>
  <si>
    <t>Total Revenue / Total Assets CmB</t>
  </si>
  <si>
    <t>stated_liquidity</t>
  </si>
  <si>
    <t>Stated Liquidity</t>
  </si>
  <si>
    <t>Stated Liquidity (as a % of loan amount)</t>
  </si>
  <si>
    <t>Stated Liquidity (as a % of loan amount) CmB</t>
  </si>
  <si>
    <t>total_all_prop_values</t>
  </si>
  <si>
    <t>Total All Prop Values</t>
  </si>
  <si>
    <t>Total RE Debt to Value</t>
  </si>
  <si>
    <t>no_trdl_holdings</t>
  </si>
  <si>
    <t>No of Traditional Holdings</t>
  </si>
  <si>
    <t>total_no_holdings</t>
  </si>
  <si>
    <t>Total No. of Holdings</t>
  </si>
  <si>
    <t>Composition of RE holdings</t>
  </si>
  <si>
    <t>market_strength</t>
  </si>
  <si>
    <t>Market Strength and Diversity</t>
  </si>
  <si>
    <t>property_id</t>
  </si>
  <si>
    <t>Property ID</t>
  </si>
  <si>
    <t>property_type</t>
  </si>
  <si>
    <t>Property Type</t>
  </si>
  <si>
    <t>property_addr_state</t>
  </si>
  <si>
    <t>Property State</t>
  </si>
  <si>
    <t>property_addr_zip</t>
  </si>
  <si>
    <t>Property Zip</t>
  </si>
  <si>
    <t>op_statement_date</t>
  </si>
  <si>
    <t>Operating Statement Date</t>
  </si>
  <si>
    <t>loan_balance</t>
  </si>
  <si>
    <t>Loan Amount</t>
  </si>
  <si>
    <t>loan_to_value</t>
  </si>
  <si>
    <t>property_value_date</t>
  </si>
  <si>
    <t>Latest Value Assessment Date</t>
  </si>
  <si>
    <t>debt_serv_coverage</t>
  </si>
  <si>
    <t>Debt Service Coverage Ratio</t>
  </si>
  <si>
    <t>interest_rate</t>
  </si>
  <si>
    <t>Interest Rate (%)</t>
  </si>
  <si>
    <t>int_only_term_remaining</t>
  </si>
  <si>
    <t>Interest Only Term</t>
  </si>
  <si>
    <t>amortization_period_remaining</t>
  </si>
  <si>
    <t>Remaining Amortization Period (months)</t>
  </si>
  <si>
    <t>maturity_term_remaining</t>
  </si>
  <si>
    <t>Remaining Maturity Term (months)</t>
  </si>
  <si>
    <t>Loan To Value (%)</t>
  </si>
  <si>
    <t>note_type</t>
  </si>
  <si>
    <t>Interest Rate Type</t>
  </si>
  <si>
    <t>int_rate_index_desc</t>
  </si>
  <si>
    <t>Interest Rate Index</t>
  </si>
  <si>
    <t>margin</t>
  </si>
  <si>
    <t>Interest Rate Margin (%)</t>
  </si>
  <si>
    <t>int_rate_floor</t>
  </si>
  <si>
    <t>Interest Rate Floor (%)</t>
  </si>
  <si>
    <t>int_rate_cap</t>
  </si>
  <si>
    <t>Interest Rate Ceiling (%)</t>
  </si>
  <si>
    <t>int_rate_reset_freq</t>
  </si>
  <si>
    <t>Interest Rate Reset Frequency (months)</t>
  </si>
  <si>
    <t>int_rate_change_date</t>
  </si>
  <si>
    <t>Next Interest Rate Reset Date</t>
  </si>
  <si>
    <t>property_condition</t>
  </si>
  <si>
    <t>Latest Property Condition</t>
  </si>
  <si>
    <t>property_grade</t>
  </si>
  <si>
    <t>Property Grade/Class</t>
  </si>
  <si>
    <t>twlv_month_payment_history</t>
  </si>
  <si>
    <t>Twelve Month Payment History</t>
  </si>
  <si>
    <t>market_rating</t>
  </si>
  <si>
    <t>Quadrant Score</t>
  </si>
  <si>
    <t>lease_rollover</t>
  </si>
  <si>
    <t>Lease Rollover (24 months)</t>
  </si>
  <si>
    <t>ppty_mgmt_experience</t>
  </si>
  <si>
    <t>Property Management Experience</t>
  </si>
  <si>
    <t>vacancy</t>
  </si>
  <si>
    <t>Current Vacancy</t>
  </si>
  <si>
    <t>occupancy</t>
  </si>
  <si>
    <t>Current Occupancy</t>
  </si>
  <si>
    <t>current_loan_to_cost</t>
  </si>
  <si>
    <t>Current Loan to Cost</t>
  </si>
  <si>
    <t>leasing_status</t>
  </si>
  <si>
    <t>Leasing Status During Lease Up</t>
  </si>
  <si>
    <t>construction_progress</t>
  </si>
  <si>
    <t>Construction Progress</t>
  </si>
  <si>
    <t>bankruptcy</t>
  </si>
  <si>
    <t>tax_delinquency</t>
  </si>
  <si>
    <t>default_on_loan</t>
  </si>
  <si>
    <t>foreclosure</t>
  </si>
  <si>
    <t>payment_status</t>
  </si>
  <si>
    <t>Delinquent Payment Status</t>
  </si>
  <si>
    <t>non_accrual</t>
  </si>
  <si>
    <t>collateral_dependent</t>
  </si>
  <si>
    <t>trouble_debt_restructure</t>
  </si>
  <si>
    <t>dsc_less_than_1.0</t>
  </si>
  <si>
    <t>ltv_greater_than_100</t>
  </si>
  <si>
    <t>CmB</t>
  </si>
  <si>
    <t>CML – OO</t>
  </si>
  <si>
    <t>CREL – Construction</t>
  </si>
  <si>
    <t>CREL – Unsecured Lending</t>
  </si>
  <si>
    <t>CREL – Other</t>
  </si>
  <si>
    <t>MFL</t>
  </si>
  <si>
    <t>Relationship</t>
  </si>
  <si>
    <t>Express</t>
  </si>
  <si>
    <t>Origination</t>
  </si>
  <si>
    <t>Seasoned</t>
  </si>
  <si>
    <t>Corporation</t>
  </si>
  <si>
    <t>Foreign National</t>
  </si>
  <si>
    <t>Individual</t>
  </si>
  <si>
    <t>Limited Liability Co.</t>
  </si>
  <si>
    <t>Limited Partnership</t>
  </si>
  <si>
    <t>S Corporation</t>
  </si>
  <si>
    <t>Trust</t>
  </si>
  <si>
    <t>Strong regional</t>
  </si>
  <si>
    <t>Regional or strong local</t>
  </si>
  <si>
    <t>Local adequate</t>
  </si>
  <si>
    <t>Weak or unproven</t>
  </si>
  <si>
    <t>Questionable</t>
  </si>
  <si>
    <t xml:space="preserve">No experience </t>
  </si>
  <si>
    <t xml:space="preserve">Fin. Reporting Compliance </t>
  </si>
  <si>
    <t>Sporadic non-compl &amp; acct prepared</t>
  </si>
  <si>
    <t>Sporadic non-compl &amp; cust prepared</t>
  </si>
  <si>
    <t>NA</t>
  </si>
  <si>
    <t>&gt; 8 quarters</t>
  </si>
  <si>
    <t>One non-compliance</t>
  </si>
  <si>
    <t>Sporadic non-compliance</t>
  </si>
  <si>
    <t>Consistent non-compliance</t>
  </si>
  <si>
    <t>No verified relationship</t>
  </si>
  <si>
    <t>Deteriorating relationship</t>
  </si>
  <si>
    <t>Not cooperative</t>
  </si>
  <si>
    <t>Breakeven</t>
  </si>
  <si>
    <t>Negative  &gt; 1 yr</t>
  </si>
  <si>
    <t>Significant deficit</t>
  </si>
  <si>
    <t>Leverage:  Debt / Net Worth CmB</t>
  </si>
  <si>
    <t>RMA 1st Quartile</t>
  </si>
  <si>
    <t>RMA 2nd Quartile</t>
  </si>
  <si>
    <t>RMA 3rd Quartile</t>
  </si>
  <si>
    <t>RMA 4th Quartile</t>
  </si>
  <si>
    <t>Return on Assets:  Net Income / Total Assets CmB</t>
  </si>
  <si>
    <t>Total Revenue to Total Assets CmB</t>
  </si>
  <si>
    <t>All prop in Quad QI-A</t>
  </si>
  <si>
    <t>Most prop Quad QI-A</t>
  </si>
  <si>
    <t>Most prop Quad QII-A or QI-B</t>
  </si>
  <si>
    <t>Most prop Quad QIV-A or QIII-B</t>
  </si>
  <si>
    <t>Most prop Quad QIV-B</t>
  </si>
  <si>
    <t>Most prop unrated markets</t>
  </si>
  <si>
    <t>Apartment</t>
  </si>
  <si>
    <t>MHP</t>
  </si>
  <si>
    <t>Office</t>
  </si>
  <si>
    <t>Industrial - Warehouse</t>
  </si>
  <si>
    <t>Industrial - Other</t>
  </si>
  <si>
    <t>Retail - Grocery Anchored</t>
  </si>
  <si>
    <t>Retail - Strong Anchor/Urban</t>
  </si>
  <si>
    <t>Retail - Other Anchored</t>
  </si>
  <si>
    <t>Retail - Non Anchor/OO</t>
  </si>
  <si>
    <t>Hotel</t>
  </si>
  <si>
    <t>Healthcare</t>
  </si>
  <si>
    <t>Fixed</t>
  </si>
  <si>
    <t>Floating</t>
  </si>
  <si>
    <t>12 MTA</t>
  </si>
  <si>
    <t>Treasury Bond, 1 Year Rate</t>
  </si>
  <si>
    <t>Treasury Bill, 6 Month Rate</t>
  </si>
  <si>
    <t>Treasury Bond, 3 Year Rate</t>
  </si>
  <si>
    <t>Treasury Bond, 2 Year Rate</t>
  </si>
  <si>
    <t>Treasury Bond, 5 Year Rate</t>
  </si>
  <si>
    <t>Treasury Bond, 10 Year Rate</t>
  </si>
  <si>
    <t>Treasury Bond, 7 Year Rate</t>
  </si>
  <si>
    <t>11th District COFI</t>
  </si>
  <si>
    <t>LIBOR, 12 Month Rate</t>
  </si>
  <si>
    <t>LIBOR, 6 Month Rate</t>
  </si>
  <si>
    <t>LIBOR, 3 Month Rate</t>
  </si>
  <si>
    <t>LIBOR, 1 Month Rate</t>
  </si>
  <si>
    <t>Prime Rate</t>
  </si>
  <si>
    <t>Excellent</t>
  </si>
  <si>
    <t>Good</t>
  </si>
  <si>
    <t>Average</t>
  </si>
  <si>
    <t>Fair</t>
  </si>
  <si>
    <t>Poor</t>
  </si>
  <si>
    <t xml:space="preserve">NA </t>
  </si>
  <si>
    <t>Deferred Maintenance Issue</t>
  </si>
  <si>
    <t>Issues exist</t>
  </si>
  <si>
    <t>No issues exist</t>
  </si>
  <si>
    <t>Environmental Issue</t>
  </si>
  <si>
    <t>A</t>
  </si>
  <si>
    <t>B</t>
  </si>
  <si>
    <t>C</t>
  </si>
  <si>
    <t>D</t>
  </si>
  <si>
    <t>1 incident</t>
  </si>
  <si>
    <t>2 incidents</t>
  </si>
  <si>
    <t>3 incidents</t>
  </si>
  <si>
    <t>4+ incidents</t>
  </si>
  <si>
    <t>QIA</t>
  </si>
  <si>
    <t>QIIA</t>
  </si>
  <si>
    <t>QIB</t>
  </si>
  <si>
    <t>QIIIA or QIIB</t>
  </si>
  <si>
    <t>QIVA</t>
  </si>
  <si>
    <t>QIIIB</t>
  </si>
  <si>
    <t>QIVB</t>
  </si>
  <si>
    <t>Exceeds underwriting</t>
  </si>
  <si>
    <t>Meets underwriting</t>
  </si>
  <si>
    <t>Currently below underwriting</t>
  </si>
  <si>
    <t>Significantly below underwriting</t>
  </si>
  <si>
    <t>Yes (2 Payments)</t>
  </si>
  <si>
    <t>Yes (3 Payments)</t>
  </si>
  <si>
    <t>Yes (4+ Payments)</t>
  </si>
  <si>
    <t>Significantly behind sch/budget</t>
  </si>
  <si>
    <t>On schedule/budget</t>
  </si>
  <si>
    <t>Slightly behind sch/budget</t>
  </si>
  <si>
    <t>Well behind sch/budget</t>
  </si>
  <si>
    <t>Default</t>
  </si>
  <si>
    <t>Total Net Worth</t>
  </si>
  <si>
    <t>total_net_worth</t>
  </si>
  <si>
    <t>debt_to_net_worth</t>
  </si>
  <si>
    <t>revenue_to_tot_assets</t>
  </si>
  <si>
    <t>stated_liquidity_as_pct_of_loan</t>
  </si>
  <si>
    <t>re_debt_to_value</t>
  </si>
  <si>
    <t>composition_re_holdings</t>
  </si>
  <si>
    <t>stated_liquidity_as_pct_of_loan_cmb</t>
  </si>
  <si>
    <t>National.  Highest integrity.</t>
  </si>
  <si>
    <t>&lt;= 8 quarters &amp; Audited Stmts</t>
  </si>
  <si>
    <t>&lt;= 8 quarters &amp; Reviewed Stmts</t>
  </si>
  <si>
    <t>&lt;= 8 quarters &amp; Compiled Stmts</t>
  </si>
  <si>
    <t>&lt;= 8 quarters &amp; customer prepared Stmts</t>
  </si>
  <si>
    <t>&lt;= 8 quarters</t>
  </si>
  <si>
    <t>&lt;= 6 quarters</t>
  </si>
  <si>
    <t>&lt;= 4 quarters</t>
  </si>
  <si>
    <t>Positive &lt;= 5 yrs</t>
  </si>
  <si>
    <t>Positive &lt;= 3 yrs</t>
  </si>
  <si>
    <t>Positive &lt;= 2 yrs</t>
  </si>
  <si>
    <t>Positive &lt;= 1 yr</t>
  </si>
  <si>
    <t>&gt;=  2 yrs or verified relationship</t>
  </si>
  <si>
    <t>&gt;= 10 yrs</t>
  </si>
  <si>
    <t>&gt;= 7 yrs</t>
  </si>
  <si>
    <t>&gt;= 5 yrs</t>
  </si>
  <si>
    <t>Most prop Quad QIII-A or QII-B</t>
  </si>
  <si>
    <t>Experienced long-term property mgt with proven success through market down cycles.</t>
  </si>
  <si>
    <t>Strong regional management/retained property mgt company with expertise and depth.</t>
  </si>
  <si>
    <t>Proven mgt or retained professional mgt company.</t>
  </si>
  <si>
    <t>Limited property mgt skills.</t>
  </si>
  <si>
    <t>No property mgt experience or ineffective</t>
  </si>
  <si>
    <t>analysis_date</t>
  </si>
  <si>
    <t>revenue_to_tot_assets_cmb</t>
  </si>
  <si>
    <t>Total RE Debt</t>
  </si>
  <si>
    <t xml:space="preserve">total_re_debt </t>
  </si>
  <si>
    <t>Other</t>
  </si>
  <si>
    <t>Bankruptcy (Yes or No)</t>
  </si>
  <si>
    <t>Tax Delinquency  (Yes or No)</t>
  </si>
  <si>
    <t>Default on Loan  (Yes or No)</t>
  </si>
  <si>
    <t>Foreclosure  (Yes or No)</t>
  </si>
  <si>
    <t>Troubled, Collateral-Dependent  (Yes or No)</t>
  </si>
  <si>
    <t>Trouble Debt Restructure  (Yes or No)</t>
  </si>
  <si>
    <t>DSC &lt; 1.0  (Yes or No)</t>
  </si>
  <si>
    <t>LTV &gt; 100  (Yes or No)</t>
  </si>
  <si>
    <t>Non Accrual  (Yes or No)</t>
  </si>
  <si>
    <t>CA</t>
  </si>
  <si>
    <t>CO</t>
  </si>
  <si>
    <t>CT</t>
  </si>
  <si>
    <t>NY</t>
  </si>
  <si>
    <t>IL</t>
  </si>
  <si>
    <t>11/31/06</t>
  </si>
  <si>
    <t>06604</t>
  </si>
  <si>
    <t>WA</t>
  </si>
  <si>
    <t>98277</t>
  </si>
  <si>
    <t>91607</t>
  </si>
  <si>
    <t>xxxx</t>
  </si>
  <si>
    <t>MA</t>
  </si>
  <si>
    <t>02746</t>
  </si>
  <si>
    <t>Not dated</t>
  </si>
  <si>
    <t>94709</t>
  </si>
  <si>
    <t>94704</t>
  </si>
  <si>
    <t>90303</t>
  </si>
  <si>
    <t>11215</t>
  </si>
  <si>
    <t>94040</t>
  </si>
  <si>
    <t>90274</t>
  </si>
  <si>
    <t>98003</t>
  </si>
  <si>
    <t>44590</t>
  </si>
  <si>
    <t>90291</t>
  </si>
  <si>
    <t>PA</t>
  </si>
  <si>
    <t>19038</t>
  </si>
  <si>
    <t>10013</t>
  </si>
  <si>
    <t>95112</t>
  </si>
  <si>
    <t>6/31/06</t>
  </si>
  <si>
    <t>90815</t>
  </si>
  <si>
    <t>90046</t>
  </si>
  <si>
    <t>TX</t>
  </si>
  <si>
    <t>No</t>
  </si>
  <si>
    <t>NJ</t>
  </si>
  <si>
    <t>net_income_to_tot_assets</t>
  </si>
  <si>
    <t>net_income_to_tot_assets_cmb</t>
  </si>
  <si>
    <t>re_ltv</t>
  </si>
  <si>
    <t>RE LTV</t>
  </si>
  <si>
    <t>pd_score</t>
  </si>
  <si>
    <t>California</t>
  </si>
  <si>
    <t>07762</t>
  </si>
  <si>
    <t>08846</t>
  </si>
  <si>
    <t>11238</t>
  </si>
  <si>
    <t>92103</t>
  </si>
  <si>
    <t>98133</t>
  </si>
  <si>
    <t>90802</t>
  </si>
  <si>
    <t>93117</t>
  </si>
  <si>
    <t>94602</t>
  </si>
  <si>
    <t>80909</t>
  </si>
  <si>
    <t>95662</t>
  </si>
  <si>
    <t>90026</t>
  </si>
  <si>
    <t>90057</t>
  </si>
  <si>
    <t>No SORE required</t>
  </si>
  <si>
    <t>No SORE</t>
  </si>
  <si>
    <t>New Jersey</t>
  </si>
  <si>
    <t>New York</t>
  </si>
  <si>
    <t>Oregon</t>
  </si>
  <si>
    <t>NV</t>
  </si>
  <si>
    <t>MN</t>
  </si>
  <si>
    <t>MD</t>
  </si>
  <si>
    <t>10002</t>
  </si>
  <si>
    <t>10459</t>
  </si>
  <si>
    <t>92866</t>
  </si>
  <si>
    <t>07514</t>
  </si>
  <si>
    <t>95206</t>
  </si>
  <si>
    <t>94606</t>
  </si>
  <si>
    <t>55032</t>
  </si>
  <si>
    <t>92841</t>
  </si>
  <si>
    <t>11219</t>
  </si>
  <si>
    <t>21201</t>
  </si>
  <si>
    <t>92084</t>
  </si>
  <si>
    <t xml:space="preserve">WA   </t>
  </si>
  <si>
    <t xml:space="preserve">NJ   </t>
  </si>
  <si>
    <t xml:space="preserve">ID  </t>
  </si>
  <si>
    <t>12/312005</t>
  </si>
  <si>
    <t>Land</t>
  </si>
  <si>
    <t>NC</t>
  </si>
  <si>
    <t>non SAE</t>
  </si>
  <si>
    <t>89074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</si>
  <si>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</si>
  <si>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</si>
  <si>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</si>
  <si>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</si>
  <si>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</si>
  <si>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</si>
  <si>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</si>
  <si>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</si>
  <si>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</si>
  <si>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</si>
  <si>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</si>
  <si>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</si>
  <si>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</si>
  <si>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</si>
  <si>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</si>
  <si>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</si>
  <si>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</si>
  <si>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</si>
  <si>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</si>
  <si>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</si>
  <si>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&gt;= 2 yrs or verified relationship</t>
  </si>
  <si>
    <t>Most prop in unrated markets</t>
  </si>
  <si>
    <t/>
  </si>
  <si>
    <t>CML - Other</t>
  </si>
  <si>
    <t>CML - OO</t>
  </si>
  <si>
    <t>021</t>
  </si>
  <si>
    <t>022</t>
  </si>
  <si>
    <t>023</t>
  </si>
  <si>
    <t>024</t>
  </si>
  <si>
    <t>025</t>
  </si>
  <si>
    <t>026</t>
  </si>
  <si>
    <t>027</t>
  </si>
  <si>
    <t>CREL - Construction</t>
  </si>
  <si>
    <t>CREL - Other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</si>
  <si>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</si>
  <si>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</si>
  <si>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</si>
  <si>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</si>
  <si>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</si>
  <si>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</si>
  <si>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</si>
  <si>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</si>
  <si>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</si>
  <si>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</si>
  <si>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</si>
  <si>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</si>
  <si>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</si>
  <si>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</si>
  <si>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</si>
  <si>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</si>
  <si>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</si>
  <si>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</si>
  <si>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</si>
  <si>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</si>
  <si>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</si>
  <si>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</si>
  <si>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</si>
  <si>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</si>
  <si>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</si>
  <si>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</si>
  <si>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</si>
  <si>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</si>
  <si>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</si>
  <si>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</si>
  <si>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</si>
  <si>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</si>
  <si>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</si>
  <si>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</si>
  <si>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</si>
  <si>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</si>
  <si>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</si>
  <si>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</si>
  <si>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</si>
  <si>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</si>
  <si>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</si>
  <si>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</si>
  <si>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</si>
  <si>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</si>
  <si>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</si>
  <si>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</si>
  <si>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</si>
  <si>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</si>
  <si>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</si>
  <si>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</si>
  <si>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</si>
  <si>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</si>
  <si>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</si>
  <si>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</si>
  <si>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</si>
  <si>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</si>
  <si>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</si>
  <si>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</si>
  <si>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</si>
  <si>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</si>
  <si>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</si>
  <si>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</si>
  <si>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</si>
  <si>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</si>
  <si>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</si>
  <si>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</si>
  <si>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</si>
  <si>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</si>
  <si>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John Doe</t>
  </si>
  <si>
    <t>u111111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</si>
</sst>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%"/>
    <numFmt numFmtId="170" formatCode="0.000000000000000;[Red]0.000000000000000"/>
    <numFmt numFmtId="171" formatCode="[$-409]dddd\,\ mmmm\ dd\,\ yyyy"/>
    <numFmt numFmtId="172" formatCode="_(* #,##0.0_);_(* \(#,##0.0\);_(* &quot;-&quot;??_);_(@_)"/>
    <numFmt numFmtId="173" formatCode="0.0000"/>
    <numFmt numFmtId="174" formatCode="0.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0.00000"/>
    <numFmt numFmtId="181" formatCode="0_);[Red]\(0\)"/>
    <numFmt numFmtId="182" formatCode="0.0000000"/>
    <numFmt numFmtId="183" formatCode="0.000000"/>
    <numFmt numFmtId="184" formatCode="[$-409]h:mm:ss\ AM/PM"/>
    <numFmt numFmtId="185" formatCode="0.00_);\(0.00\)"/>
    <numFmt numFmtId="186" formatCode="mmm\-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sz val="12"/>
      <name val="Mic Shell Dlg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Mic Shell Dlg"/>
      <family val="0"/>
    </font>
    <font>
      <sz val="9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4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13"/>
        <bgColor indexed="43"/>
      </patternFill>
    </fill>
    <fill>
      <patternFill patternType="lightUp">
        <fgColor indexed="40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44"/>
        <bgColor indexed="43"/>
      </patternFill>
    </fill>
    <fill>
      <patternFill patternType="solid">
        <fgColor indexed="51"/>
        <bgColor indexed="64"/>
      </patternFill>
    </fill>
    <fill>
      <patternFill patternType="lightGrid">
        <fgColor indexed="13"/>
        <bgColor indexed="52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 applyProtection="1">
      <alignment horizontal="right" wrapText="1"/>
      <protection locked="0"/>
    </xf>
    <xf numFmtId="14" fontId="6" fillId="2" borderId="1" xfId="0" applyNumberFormat="1" applyFont="1" applyFill="1" applyBorder="1" applyAlignment="1" applyProtection="1">
      <alignment horizontal="right" wrapText="1"/>
      <protection locked="0"/>
    </xf>
    <xf numFmtId="14" fontId="6" fillId="2" borderId="1" xfId="0" applyNumberFormat="1" applyFont="1" applyFill="1" applyBorder="1" applyAlignment="1">
      <alignment horizontal="right" wrapText="1"/>
    </xf>
    <xf numFmtId="14" fontId="6" fillId="3" borderId="1" xfId="22" applyNumberFormat="1" applyFont="1" applyFill="1" applyBorder="1" applyAlignment="1">
      <alignment horizontal="right" wrapText="1"/>
      <protection/>
    </xf>
    <xf numFmtId="14" fontId="6" fillId="2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 applyProtection="1">
      <alignment horizontal="right" wrapText="1"/>
      <protection locked="0"/>
    </xf>
    <xf numFmtId="0" fontId="6" fillId="5" borderId="1" xfId="0" applyFont="1" applyFill="1" applyBorder="1" applyAlignment="1" applyProtection="1">
      <alignment horizontal="right" wrapText="1"/>
      <protection locked="0"/>
    </xf>
    <xf numFmtId="14" fontId="6" fillId="4" borderId="1" xfId="0" applyNumberFormat="1" applyFont="1" applyFill="1" applyBorder="1" applyAlignment="1" applyProtection="1">
      <alignment horizontal="right" wrapText="1"/>
      <protection locked="0"/>
    </xf>
    <xf numFmtId="14" fontId="6" fillId="4" borderId="1" xfId="0" applyNumberFormat="1" applyFont="1" applyFill="1" applyBorder="1" applyAlignment="1">
      <alignment horizontal="right" wrapText="1"/>
    </xf>
    <xf numFmtId="14" fontId="7" fillId="4" borderId="1" xfId="0" applyNumberFormat="1" applyFont="1" applyFill="1" applyBorder="1" applyAlignment="1">
      <alignment horizontal="right" wrapText="1"/>
    </xf>
    <xf numFmtId="14" fontId="7" fillId="4" borderId="1" xfId="0" applyNumberFormat="1" applyFont="1" applyFill="1" applyBorder="1" applyAlignment="1" applyProtection="1">
      <alignment horizontal="right" wrapText="1"/>
      <protection/>
    </xf>
    <xf numFmtId="3" fontId="6" fillId="4" borderId="1" xfId="0" applyNumberFormat="1" applyFont="1" applyFill="1" applyBorder="1" applyAlignment="1" applyProtection="1">
      <alignment horizontal="right" wrapText="1"/>
      <protection locked="0"/>
    </xf>
    <xf numFmtId="3" fontId="6" fillId="4" borderId="1" xfId="0" applyNumberFormat="1" applyFont="1" applyFill="1" applyBorder="1" applyAlignment="1">
      <alignment horizontal="right" wrapText="1"/>
    </xf>
    <xf numFmtId="0" fontId="6" fillId="4" borderId="1" xfId="22" applyFont="1" applyFill="1" applyBorder="1" applyAlignment="1">
      <alignment horizontal="right" wrapText="1"/>
      <protection/>
    </xf>
    <xf numFmtId="3" fontId="6" fillId="4" borderId="1" xfId="0" applyNumberFormat="1" applyFont="1" applyFill="1" applyBorder="1" applyAlignment="1" applyProtection="1">
      <alignment horizontal="right" wrapText="1"/>
      <protection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6" fillId="7" borderId="1" xfId="22" applyFont="1" applyFill="1" applyBorder="1" applyAlignment="1">
      <alignment horizontal="right" wrapText="1"/>
      <protection/>
    </xf>
    <xf numFmtId="14" fontId="6" fillId="6" borderId="1" xfId="0" applyNumberFormat="1" applyFont="1" applyFill="1" applyBorder="1" applyAlignment="1">
      <alignment wrapText="1"/>
    </xf>
    <xf numFmtId="14" fontId="6" fillId="6" borderId="1" xfId="22" applyNumberFormat="1" applyFont="1" applyFill="1" applyBorder="1" applyAlignment="1">
      <alignment horizontal="right" wrapText="1"/>
      <protection/>
    </xf>
    <xf numFmtId="3" fontId="6" fillId="6" borderId="1" xfId="0" applyNumberFormat="1" applyFont="1" applyFill="1" applyBorder="1" applyAlignment="1">
      <alignment horizontal="right" wrapText="1"/>
    </xf>
    <xf numFmtId="0" fontId="6" fillId="8" borderId="1" xfId="0" applyFont="1" applyFill="1" applyBorder="1" applyAlignment="1" applyProtection="1">
      <alignment horizontal="right" wrapText="1"/>
      <protection locked="0"/>
    </xf>
    <xf numFmtId="14" fontId="6" fillId="6" borderId="1" xfId="0" applyNumberFormat="1" applyFont="1" applyFill="1" applyBorder="1" applyAlignment="1" applyProtection="1">
      <alignment horizontal="right" wrapText="1"/>
      <protection locked="0"/>
    </xf>
    <xf numFmtId="14" fontId="6" fillId="7" borderId="1" xfId="22" applyNumberFormat="1" applyFont="1" applyFill="1" applyBorder="1" applyAlignment="1">
      <alignment horizontal="right" wrapText="1"/>
      <protection/>
    </xf>
    <xf numFmtId="0" fontId="7" fillId="8" borderId="1" xfId="0" applyFont="1" applyFill="1" applyBorder="1" applyAlignment="1">
      <alignment horizontal="right" wrapText="1"/>
    </xf>
    <xf numFmtId="2" fontId="7" fillId="8" borderId="1" xfId="0" applyNumberFormat="1" applyFont="1" applyFill="1" applyBorder="1" applyAlignment="1">
      <alignment horizontal="right" wrapText="1"/>
    </xf>
    <xf numFmtId="10" fontId="6" fillId="6" borderId="1" xfId="0" applyNumberFormat="1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0" fontId="6" fillId="7" borderId="1" xfId="21" applyFont="1" applyFill="1" applyBorder="1" applyAlignment="1">
      <alignment horizontal="right" wrapText="1"/>
      <protection/>
    </xf>
    <xf numFmtId="14" fontId="6" fillId="6" borderId="1" xfId="0" applyNumberFormat="1" applyFont="1" applyFill="1" applyBorder="1" applyAlignment="1">
      <alignment horizontal="right" wrapText="1"/>
    </xf>
    <xf numFmtId="14" fontId="7" fillId="6" borderId="1" xfId="0" applyNumberFormat="1" applyFont="1" applyFill="1" applyBorder="1" applyAlignment="1">
      <alignment horizontal="right" wrapText="1"/>
    </xf>
    <xf numFmtId="0" fontId="6" fillId="8" borderId="1" xfId="0" applyFont="1" applyFill="1" applyBorder="1" applyAlignment="1" applyProtection="1">
      <alignment horizontal="right" wrapText="1"/>
      <protection/>
    </xf>
    <xf numFmtId="0" fontId="6" fillId="9" borderId="1" xfId="0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wrapText="1"/>
      <protection locked="0"/>
    </xf>
    <xf numFmtId="49" fontId="6" fillId="6" borderId="1" xfId="0" applyNumberFormat="1" applyFont="1" applyFill="1" applyBorder="1" applyAlignment="1" applyProtection="1" quotePrefix="1">
      <alignment horizontal="right" wrapText="1"/>
      <protection locked="0"/>
    </xf>
    <xf numFmtId="49" fontId="6" fillId="7" borderId="1" xfId="22" applyNumberFormat="1" applyFont="1" applyFill="1" applyBorder="1" applyAlignment="1">
      <alignment horizontal="right" wrapText="1"/>
      <protection/>
    </xf>
    <xf numFmtId="49" fontId="6" fillId="6" borderId="1" xfId="0" applyNumberFormat="1" applyFont="1" applyFill="1" applyBorder="1" applyAlignment="1" applyProtection="1">
      <alignment horizontal="right" wrapText="1"/>
      <protection locked="0"/>
    </xf>
    <xf numFmtId="3" fontId="6" fillId="4" borderId="1" xfId="22" applyNumberFormat="1" applyFont="1" applyFill="1" applyBorder="1" applyAlignment="1">
      <alignment horizontal="right" wrapText="1"/>
      <protection/>
    </xf>
    <xf numFmtId="0" fontId="9" fillId="10" borderId="2" xfId="0" applyFont="1" applyFill="1" applyBorder="1" applyAlignment="1" applyProtection="1">
      <alignment wrapText="1"/>
      <protection locked="0"/>
    </xf>
    <xf numFmtId="0" fontId="9" fillId="10" borderId="3" xfId="0" applyFont="1" applyFill="1" applyBorder="1" applyAlignment="1" applyProtection="1">
      <alignment wrapText="1"/>
      <protection locked="0"/>
    </xf>
    <xf numFmtId="0" fontId="9" fillId="10" borderId="4" xfId="0" applyFont="1" applyFill="1" applyBorder="1" applyAlignment="1" applyProtection="1">
      <alignment wrapText="1"/>
      <protection locked="0"/>
    </xf>
    <xf numFmtId="0" fontId="9" fillId="10" borderId="5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right" wrapText="1"/>
      <protection locked="0"/>
    </xf>
    <xf numFmtId="14" fontId="9" fillId="2" borderId="1" xfId="0" applyNumberFormat="1" applyFont="1" applyFill="1" applyBorder="1" applyAlignment="1" applyProtection="1">
      <alignment horizontal="right" wrapText="1"/>
      <protection locked="0"/>
    </xf>
    <xf numFmtId="14" fontId="9" fillId="2" borderId="1" xfId="0" applyNumberFormat="1" applyFont="1" applyFill="1" applyBorder="1" applyAlignment="1">
      <alignment horizontal="right" wrapText="1"/>
    </xf>
    <xf numFmtId="14" fontId="0" fillId="2" borderId="1" xfId="0" applyNumberFormat="1" applyFont="1" applyFill="1" applyBorder="1" applyAlignment="1">
      <alignment horizontal="right" wrapText="1"/>
    </xf>
    <xf numFmtId="14" fontId="0" fillId="3" borderId="1" xfId="22" applyNumberFormat="1" applyFont="1" applyFill="1" applyBorder="1" applyAlignment="1">
      <alignment horizontal="right" wrapText="1"/>
      <protection/>
    </xf>
    <xf numFmtId="14" fontId="0" fillId="2" borderId="1" xfId="0" applyNumberFormat="1" applyFont="1" applyFill="1" applyBorder="1" applyAlignment="1">
      <alignment horizontal="right"/>
    </xf>
    <xf numFmtId="0" fontId="9" fillId="4" borderId="6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9" fillId="4" borderId="7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horizontal="right" wrapText="1"/>
      <protection locked="0"/>
    </xf>
    <xf numFmtId="0" fontId="9" fillId="5" borderId="6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7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 applyProtection="1">
      <alignment horizontal="right" wrapText="1"/>
      <protection locked="0"/>
    </xf>
    <xf numFmtId="14" fontId="9" fillId="4" borderId="1" xfId="0" applyNumberFormat="1" applyFont="1" applyFill="1" applyBorder="1" applyAlignment="1" applyProtection="1">
      <alignment horizontal="right" wrapText="1"/>
      <protection locked="0"/>
    </xf>
    <xf numFmtId="14" fontId="0" fillId="4" borderId="1" xfId="0" applyNumberFormat="1" applyFont="1" applyFill="1" applyBorder="1" applyAlignment="1">
      <alignment horizontal="right" wrapText="1"/>
    </xf>
    <xf numFmtId="3" fontId="9" fillId="4" borderId="1" xfId="0" applyNumberFormat="1" applyFont="1" applyFill="1" applyBorder="1" applyAlignment="1" applyProtection="1">
      <alignment horizontal="right" wrapText="1"/>
      <protection locked="0"/>
    </xf>
    <xf numFmtId="3" fontId="0" fillId="4" borderId="1" xfId="0" applyNumberFormat="1" applyFont="1" applyFill="1" applyBorder="1" applyAlignment="1">
      <alignment horizontal="right" wrapText="1"/>
    </xf>
    <xf numFmtId="3" fontId="9" fillId="4" borderId="1" xfId="0" applyNumberFormat="1" applyFont="1" applyFill="1" applyBorder="1" applyAlignment="1" applyProtection="1">
      <alignment horizontal="right" wrapText="1"/>
      <protection/>
    </xf>
    <xf numFmtId="0" fontId="9" fillId="6" borderId="6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9" fillId="6" borderId="7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horizontal="right" wrapText="1"/>
      <protection locked="0"/>
    </xf>
    <xf numFmtId="0" fontId="0" fillId="7" borderId="1" xfId="22" applyFont="1" applyFill="1" applyBorder="1" applyAlignment="1">
      <alignment horizontal="right" wrapText="1"/>
      <protection/>
    </xf>
    <xf numFmtId="0" fontId="9" fillId="6" borderId="1" xfId="0" applyFont="1" applyFill="1" applyBorder="1" applyAlignment="1" applyProtection="1" quotePrefix="1">
      <alignment horizontal="right" wrapText="1"/>
      <protection locked="0"/>
    </xf>
    <xf numFmtId="14" fontId="9" fillId="6" borderId="1" xfId="0" applyNumberFormat="1" applyFont="1" applyFill="1" applyBorder="1" applyAlignment="1">
      <alignment wrapText="1"/>
    </xf>
    <xf numFmtId="14" fontId="0" fillId="6" borderId="1" xfId="22" applyNumberFormat="1" applyFont="1" applyFill="1" applyBorder="1" applyAlignment="1">
      <alignment horizontal="right" wrapText="1"/>
      <protection/>
    </xf>
    <xf numFmtId="3" fontId="9" fillId="6" borderId="1" xfId="0" applyNumberFormat="1" applyFont="1" applyFill="1" applyBorder="1" applyAlignment="1">
      <alignment horizontal="right" wrapText="1"/>
    </xf>
    <xf numFmtId="3" fontId="0" fillId="6" borderId="1" xfId="0" applyNumberFormat="1" applyFont="1" applyFill="1" applyBorder="1" applyAlignment="1">
      <alignment horizontal="right" wrapText="1"/>
    </xf>
    <xf numFmtId="0" fontId="9" fillId="8" borderId="6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 applyProtection="1">
      <alignment wrapText="1"/>
      <protection locked="0"/>
    </xf>
    <xf numFmtId="0" fontId="9" fillId="8" borderId="7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 applyProtection="1">
      <alignment horizontal="right" wrapText="1"/>
      <protection locked="0"/>
    </xf>
    <xf numFmtId="14" fontId="9" fillId="6" borderId="1" xfId="0" applyNumberFormat="1" applyFont="1" applyFill="1" applyBorder="1" applyAlignment="1" applyProtection="1">
      <alignment horizontal="right" wrapText="1"/>
      <protection locked="0"/>
    </xf>
    <xf numFmtId="14" fontId="0" fillId="7" borderId="1" xfId="22" applyNumberFormat="1" applyFont="1" applyFill="1" applyBorder="1" applyAlignment="1">
      <alignment horizontal="right" wrapText="1"/>
      <protection/>
    </xf>
    <xf numFmtId="0" fontId="10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0" fillId="7" borderId="1" xfId="21" applyFont="1" applyFill="1" applyBorder="1" applyAlignment="1">
      <alignment horizontal="right" wrapText="1"/>
      <protection/>
    </xf>
    <xf numFmtId="14" fontId="9" fillId="6" borderId="1" xfId="0" applyNumberFormat="1" applyFont="1" applyFill="1" applyBorder="1" applyAlignment="1">
      <alignment horizontal="right" wrapText="1"/>
    </xf>
    <xf numFmtId="14" fontId="0" fillId="6" borderId="1" xfId="0" applyNumberFormat="1" applyFont="1" applyFill="1" applyBorder="1" applyAlignment="1">
      <alignment horizontal="right" wrapText="1"/>
    </xf>
    <xf numFmtId="14" fontId="10" fillId="6" borderId="1" xfId="0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right" wrapText="1"/>
      <protection/>
    </xf>
    <xf numFmtId="0" fontId="9" fillId="9" borderId="6" xfId="0" applyFont="1" applyFill="1" applyBorder="1" applyAlignment="1" applyProtection="1">
      <alignment wrapText="1"/>
      <protection locked="0"/>
    </xf>
    <xf numFmtId="0" fontId="9" fillId="9" borderId="1" xfId="0" applyFont="1" applyFill="1" applyBorder="1" applyAlignment="1" applyProtection="1">
      <alignment wrapText="1"/>
      <protection locked="0"/>
    </xf>
    <xf numFmtId="0" fontId="9" fillId="9" borderId="7" xfId="0" applyFont="1" applyFill="1" applyBorder="1" applyAlignment="1" applyProtection="1">
      <alignment wrapText="1"/>
      <protection locked="0"/>
    </xf>
    <xf numFmtId="0" fontId="9" fillId="9" borderId="1" xfId="0" applyFont="1" applyFill="1" applyBorder="1" applyAlignment="1" applyProtection="1">
      <alignment horizontal="right" wrapText="1"/>
      <protection locked="0"/>
    </xf>
    <xf numFmtId="0" fontId="9" fillId="9" borderId="8" xfId="0" applyFont="1" applyFill="1" applyBorder="1" applyAlignment="1" applyProtection="1">
      <alignment wrapText="1"/>
      <protection locked="0"/>
    </xf>
    <xf numFmtId="0" fontId="9" fillId="9" borderId="9" xfId="0" applyFont="1" applyFill="1" applyBorder="1" applyAlignment="1" applyProtection="1">
      <alignment wrapText="1"/>
      <protection locked="0"/>
    </xf>
    <xf numFmtId="0" fontId="9" fillId="9" borderId="10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wrapText="1"/>
      <protection locked="0"/>
    </xf>
    <xf numFmtId="14" fontId="3" fillId="2" borderId="0" xfId="0" applyNumberFormat="1" applyFont="1" applyFill="1" applyAlignment="1">
      <alignment/>
    </xf>
    <xf numFmtId="0" fontId="9" fillId="6" borderId="1" xfId="0" applyFont="1" applyFill="1" applyBorder="1" applyAlignment="1" applyProtection="1">
      <alignment horizontal="right" wrapText="1"/>
      <protection locked="0"/>
    </xf>
    <xf numFmtId="168" fontId="9" fillId="6" borderId="1" xfId="0" applyNumberFormat="1" applyFont="1" applyFill="1" applyBorder="1" applyAlignment="1" applyProtection="1">
      <alignment horizontal="right" wrapText="1"/>
      <protection locked="0"/>
    </xf>
    <xf numFmtId="0" fontId="9" fillId="6" borderId="1" xfId="0" applyNumberFormat="1" applyFont="1" applyFill="1" applyBorder="1" applyAlignment="1" applyProtection="1">
      <alignment horizontal="right" wrapText="1"/>
      <protection locked="0"/>
    </xf>
    <xf numFmtId="168" fontId="9" fillId="6" borderId="1" xfId="15" applyNumberFormat="1" applyFont="1" applyFill="1" applyBorder="1" applyAlignment="1" applyProtection="1">
      <alignment horizontal="right" wrapText="1"/>
      <protection locked="0"/>
    </xf>
    <xf numFmtId="176" fontId="9" fillId="4" borderId="1" xfId="17" applyNumberFormat="1" applyFont="1" applyFill="1" applyBorder="1" applyAlignment="1" applyProtection="1">
      <alignment horizontal="right" wrapText="1"/>
      <protection locked="0"/>
    </xf>
    <xf numFmtId="176" fontId="9" fillId="4" borderId="1" xfId="17" applyNumberFormat="1" applyFont="1" applyFill="1" applyBorder="1" applyAlignment="1" applyProtection="1">
      <alignment horizontal="right" wrapText="1"/>
      <protection/>
    </xf>
    <xf numFmtId="176" fontId="9" fillId="6" borderId="1" xfId="17" applyNumberFormat="1" applyFont="1" applyFill="1" applyBorder="1" applyAlignment="1" applyProtection="1">
      <alignment horizontal="right" wrapText="1"/>
      <protection locked="0"/>
    </xf>
    <xf numFmtId="9" fontId="9" fillId="8" borderId="1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14" fontId="0" fillId="2" borderId="1" xfId="0" applyNumberFormat="1" applyFont="1" applyFill="1" applyBorder="1" applyAlignment="1" applyProtection="1">
      <alignment horizontal="right" wrapText="1"/>
      <protection locked="0"/>
    </xf>
    <xf numFmtId="14" fontId="0" fillId="2" borderId="1" xfId="0" applyNumberFormat="1" applyFon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>
      <alignment horizontal="right" wrapText="1"/>
    </xf>
    <xf numFmtId="0" fontId="0" fillId="4" borderId="6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right"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horizontal="right" wrapText="1"/>
      <protection locked="0"/>
    </xf>
    <xf numFmtId="14" fontId="0" fillId="4" borderId="1" xfId="0" applyNumberFormat="1" applyFont="1" applyFill="1" applyBorder="1" applyAlignment="1" applyProtection="1">
      <alignment horizontal="right" wrapText="1"/>
      <protection locked="0"/>
    </xf>
    <xf numFmtId="14" fontId="10" fillId="4" borderId="1" xfId="0" applyNumberFormat="1" applyFont="1" applyFill="1" applyBorder="1" applyAlignment="1">
      <alignment horizontal="right" wrapText="1"/>
    </xf>
    <xf numFmtId="14" fontId="10" fillId="4" borderId="1" xfId="0" applyNumberFormat="1" applyFont="1" applyFill="1" applyBorder="1" applyAlignment="1" applyProtection="1">
      <alignment horizontal="right" wrapText="1"/>
      <protection/>
    </xf>
    <xf numFmtId="14" fontId="0" fillId="4" borderId="1" xfId="0" applyNumberFormat="1" applyFont="1" applyFill="1" applyBorder="1" applyAlignment="1" applyProtection="1">
      <alignment wrapText="1"/>
      <protection locked="0"/>
    </xf>
    <xf numFmtId="3" fontId="0" fillId="4" borderId="1" xfId="0" applyNumberFormat="1" applyFont="1" applyFill="1" applyBorder="1" applyAlignment="1" applyProtection="1">
      <alignment horizontal="right" wrapText="1"/>
      <protection locked="0"/>
    </xf>
    <xf numFmtId="0" fontId="0" fillId="4" borderId="1" xfId="22" applyFont="1" applyFill="1" applyBorder="1" applyAlignment="1">
      <alignment horizontal="right" wrapText="1"/>
      <protection/>
    </xf>
    <xf numFmtId="3" fontId="0" fillId="4" borderId="1" xfId="0" applyNumberFormat="1" applyFont="1" applyFill="1" applyBorder="1" applyAlignment="1" applyProtection="1">
      <alignment horizontal="right" wrapText="1"/>
      <protection/>
    </xf>
    <xf numFmtId="2" fontId="9" fillId="5" borderId="6" xfId="0" applyNumberFormat="1" applyFont="1" applyFill="1" applyBorder="1" applyAlignment="1" applyProtection="1">
      <alignment horizontal="right" wrapText="1"/>
      <protection/>
    </xf>
    <xf numFmtId="0" fontId="0" fillId="6" borderId="6" xfId="0" applyFont="1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horizontal="right" wrapText="1"/>
      <protection locked="0"/>
    </xf>
    <xf numFmtId="49" fontId="0" fillId="6" borderId="1" xfId="0" applyNumberFormat="1" applyFont="1" applyFill="1" applyBorder="1" applyAlignment="1" applyProtection="1" quotePrefix="1">
      <alignment horizontal="right" wrapText="1"/>
      <protection locked="0"/>
    </xf>
    <xf numFmtId="49" fontId="0" fillId="6" borderId="1" xfId="0" applyNumberFormat="1" applyFont="1" applyFill="1" applyBorder="1" applyAlignment="1" applyProtection="1">
      <alignment horizontal="right" wrapText="1"/>
      <protection locked="0"/>
    </xf>
    <xf numFmtId="49" fontId="0" fillId="7" borderId="1" xfId="22" applyNumberFormat="1" applyFont="1" applyFill="1" applyBorder="1" applyAlignment="1">
      <alignment horizontal="right" wrapText="1"/>
      <protection/>
    </xf>
    <xf numFmtId="14" fontId="0" fillId="6" borderId="1" xfId="0" applyNumberFormat="1" applyFont="1" applyFill="1" applyBorder="1" applyAlignment="1" applyProtection="1">
      <alignment horizontal="right" wrapText="1"/>
      <protection locked="0"/>
    </xf>
    <xf numFmtId="14" fontId="0" fillId="6" borderId="1" xfId="0" applyNumberFormat="1" applyFont="1" applyFill="1" applyBorder="1" applyAlignment="1">
      <alignment wrapText="1"/>
    </xf>
    <xf numFmtId="0" fontId="0" fillId="8" borderId="1" xfId="0" applyFont="1" applyFill="1" applyBorder="1" applyAlignment="1" applyProtection="1">
      <alignment wrapText="1"/>
      <protection locked="0"/>
    </xf>
    <xf numFmtId="0" fontId="0" fillId="8" borderId="1" xfId="0" applyFont="1" applyFill="1" applyBorder="1" applyAlignment="1" applyProtection="1">
      <alignment horizontal="right" wrapText="1"/>
      <protection locked="0"/>
    </xf>
    <xf numFmtId="14" fontId="0" fillId="6" borderId="1" xfId="0" applyNumberFormat="1" applyFont="1" applyFill="1" applyBorder="1" applyAlignment="1" applyProtection="1">
      <alignment wrapText="1"/>
      <protection locked="0"/>
    </xf>
    <xf numFmtId="0" fontId="10" fillId="8" borderId="1" xfId="0" applyFont="1" applyFill="1" applyBorder="1" applyAlignment="1">
      <alignment horizontal="right" wrapText="1"/>
    </xf>
    <xf numFmtId="2" fontId="10" fillId="8" borderId="1" xfId="0" applyNumberFormat="1" applyFont="1" applyFill="1" applyBorder="1" applyAlignment="1">
      <alignment horizontal="right" wrapText="1"/>
    </xf>
    <xf numFmtId="0" fontId="0" fillId="6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 wrapText="1"/>
    </xf>
    <xf numFmtId="14" fontId="10" fillId="6" borderId="1" xfId="0" applyNumberFormat="1" applyFont="1" applyFill="1" applyBorder="1" applyAlignment="1">
      <alignment horizontal="right" wrapText="1"/>
    </xf>
    <xf numFmtId="0" fontId="0" fillId="8" borderId="1" xfId="0" applyFont="1" applyFill="1" applyBorder="1" applyAlignment="1" applyProtection="1">
      <alignment horizontal="right" wrapText="1"/>
      <protection/>
    </xf>
    <xf numFmtId="0" fontId="0" fillId="9" borderId="1" xfId="0" applyFont="1" applyFill="1" applyBorder="1" applyAlignment="1" applyProtection="1">
      <alignment wrapText="1"/>
      <protection locked="0"/>
    </xf>
    <xf numFmtId="0" fontId="0" fillId="9" borderId="1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6" borderId="1" xfId="0" applyFont="1" applyFill="1" applyBorder="1" applyAlignment="1" applyProtection="1" quotePrefix="1">
      <alignment horizontal="right" wrapText="1"/>
      <protection locked="0"/>
    </xf>
    <xf numFmtId="168" fontId="0" fillId="4" borderId="1" xfId="15" applyNumberFormat="1" applyFont="1" applyFill="1" applyBorder="1" applyAlignment="1" applyProtection="1">
      <alignment horizontal="right" wrapText="1"/>
      <protection locked="0"/>
    </xf>
    <xf numFmtId="168" fontId="0" fillId="4" borderId="1" xfId="15" applyNumberFormat="1" applyFont="1" applyFill="1" applyBorder="1" applyAlignment="1">
      <alignment horizontal="right" wrapText="1"/>
    </xf>
    <xf numFmtId="168" fontId="0" fillId="4" borderId="1" xfId="15" applyNumberFormat="1" applyFont="1" applyFill="1" applyBorder="1" applyAlignment="1">
      <alignment horizontal="right" wrapText="1"/>
    </xf>
    <xf numFmtId="43" fontId="9" fillId="6" borderId="1" xfId="15" applyFont="1" applyFill="1" applyBorder="1" applyAlignment="1" applyProtection="1">
      <alignment horizontal="right" wrapText="1"/>
      <protection locked="0"/>
    </xf>
    <xf numFmtId="43" fontId="9" fillId="8" borderId="1" xfId="0" applyNumberFormat="1" applyFont="1" applyFill="1" applyBorder="1" applyAlignment="1" applyProtection="1">
      <alignment horizontal="right" wrapText="1"/>
      <protection locked="0"/>
    </xf>
    <xf numFmtId="2" fontId="9" fillId="8" borderId="1" xfId="0" applyNumberFormat="1" applyFont="1" applyFill="1" applyBorder="1" applyAlignment="1" applyProtection="1">
      <alignment horizontal="right" wrapText="1"/>
      <protection locked="0"/>
    </xf>
    <xf numFmtId="0" fontId="9" fillId="8" borderId="1" xfId="0" applyNumberFormat="1" applyFont="1" applyFill="1" applyBorder="1" applyAlignment="1" applyProtection="1">
      <alignment horizontal="right" wrapText="1"/>
      <protection locked="0"/>
    </xf>
    <xf numFmtId="0" fontId="6" fillId="8" borderId="1" xfId="0" applyNumberFormat="1" applyFont="1" applyFill="1" applyBorder="1" applyAlignment="1" applyProtection="1">
      <alignment horizontal="right" wrapText="1"/>
      <protection locked="0"/>
    </xf>
    <xf numFmtId="0" fontId="9" fillId="10" borderId="13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14" fontId="9" fillId="2" borderId="1" xfId="0" applyNumberFormat="1" applyFont="1" applyFill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 applyProtection="1">
      <alignment horizontal="center" wrapText="1"/>
      <protection locked="0"/>
    </xf>
    <xf numFmtId="14" fontId="9" fillId="4" borderId="1" xfId="0" applyNumberFormat="1" applyFont="1" applyFill="1" applyBorder="1" applyAlignment="1" applyProtection="1">
      <alignment horizontal="center" wrapText="1"/>
      <protection locked="0"/>
    </xf>
    <xf numFmtId="3" fontId="9" fillId="4" borderId="1" xfId="0" applyNumberFormat="1" applyFont="1" applyFill="1" applyBorder="1" applyAlignment="1" applyProtection="1">
      <alignment horizontal="center" wrapText="1"/>
      <protection locked="0"/>
    </xf>
    <xf numFmtId="0" fontId="11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 quotePrefix="1">
      <alignment horizontal="center" wrapText="1"/>
      <protection locked="0"/>
    </xf>
    <xf numFmtId="14" fontId="9" fillId="6" borderId="1" xfId="0" applyNumberFormat="1" applyFont="1" applyFill="1" applyBorder="1" applyAlignment="1">
      <alignment horizontal="center" wrapText="1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/>
    </xf>
    <xf numFmtId="0" fontId="9" fillId="9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11" borderId="0" xfId="0" applyFont="1" applyFill="1" applyBorder="1" applyAlignment="1" applyProtection="1">
      <alignment horizontal="center" wrapText="1"/>
      <protection locked="0"/>
    </xf>
    <xf numFmtId="0" fontId="9" fillId="8" borderId="1" xfId="0" applyNumberFormat="1" applyFont="1" applyFill="1" applyBorder="1" applyAlignment="1" applyProtection="1">
      <alignment horizontal="center" wrapText="1"/>
      <protection locked="0"/>
    </xf>
    <xf numFmtId="179" fontId="9" fillId="8" borderId="1" xfId="0" applyNumberFormat="1" applyFont="1" applyFill="1" applyBorder="1" applyAlignment="1" applyProtection="1">
      <alignment horizontal="center" wrapText="1"/>
      <protection locked="0"/>
    </xf>
    <xf numFmtId="0" fontId="9" fillId="6" borderId="1" xfId="0" applyNumberFormat="1" applyFont="1" applyFill="1" applyBorder="1" applyAlignment="1" applyProtection="1">
      <alignment horizontal="center" wrapText="1"/>
      <protection locked="0"/>
    </xf>
    <xf numFmtId="2" fontId="9" fillId="6" borderId="1" xfId="0" applyNumberFormat="1" applyFont="1" applyFill="1" applyBorder="1" applyAlignment="1" applyProtection="1">
      <alignment horizontal="center" wrapText="1"/>
      <protection locked="0"/>
    </xf>
    <xf numFmtId="181" fontId="9" fillId="4" borderId="1" xfId="0" applyNumberFormat="1" applyFont="1" applyFill="1" applyBorder="1" applyAlignment="1" applyProtection="1">
      <alignment horizontal="center" wrapText="1"/>
      <protection locked="0"/>
    </xf>
    <xf numFmtId="1" fontId="9" fillId="4" borderId="1" xfId="0" applyNumberFormat="1" applyFont="1" applyFill="1" applyBorder="1" applyAlignment="1" applyProtection="1">
      <alignment horizontal="center" wrapText="1"/>
      <protection locked="0"/>
    </xf>
    <xf numFmtId="181" fontId="9" fillId="6" borderId="1" xfId="0" applyNumberFormat="1" applyFont="1" applyFill="1" applyBorder="1" applyAlignment="1" applyProtection="1">
      <alignment horizontal="center" wrapText="1"/>
      <protection locked="0"/>
    </xf>
    <xf numFmtId="0" fontId="9" fillId="12" borderId="1" xfId="0" applyFont="1" applyFill="1" applyBorder="1" applyAlignment="1" applyProtection="1">
      <alignment wrapText="1"/>
      <protection locked="0"/>
    </xf>
    <xf numFmtId="0" fontId="9" fillId="12" borderId="7" xfId="0" applyFont="1" applyFill="1" applyBorder="1" applyAlignment="1" applyProtection="1">
      <alignment wrapText="1"/>
      <protection locked="0"/>
    </xf>
    <xf numFmtId="0" fontId="9" fillId="12" borderId="1" xfId="0" applyFont="1" applyFill="1" applyBorder="1" applyAlignment="1" applyProtection="1">
      <alignment horizontal="center" wrapText="1"/>
      <protection locked="0"/>
    </xf>
    <xf numFmtId="0" fontId="9" fillId="12" borderId="1" xfId="0" applyFont="1" applyFill="1" applyBorder="1" applyAlignment="1" applyProtection="1">
      <alignment horizontal="right" wrapText="1"/>
      <protection locked="0"/>
    </xf>
    <xf numFmtId="0" fontId="6" fillId="12" borderId="1" xfId="0" applyFont="1" applyFill="1" applyBorder="1" applyAlignment="1" applyProtection="1">
      <alignment horizontal="center" wrapText="1"/>
      <protection locked="0"/>
    </xf>
    <xf numFmtId="0" fontId="6" fillId="12" borderId="1" xfId="0" applyFont="1" applyFill="1" applyBorder="1" applyAlignment="1" applyProtection="1">
      <alignment horizontal="right" wrapText="1"/>
      <protection locked="0"/>
    </xf>
    <xf numFmtId="0" fontId="6" fillId="12" borderId="1" xfId="0" applyFont="1" applyFill="1" applyBorder="1" applyAlignment="1" applyProtection="1">
      <alignment wrapText="1"/>
      <protection locked="0"/>
    </xf>
    <xf numFmtId="1" fontId="9" fillId="5" borderId="6" xfId="0" applyNumberFormat="1" applyFont="1" applyFill="1" applyBorder="1" applyAlignment="1" applyProtection="1">
      <alignment horizontal="right" wrapText="1"/>
      <protection/>
    </xf>
    <xf numFmtId="1" fontId="9" fillId="4" borderId="6" xfId="0" applyNumberFormat="1" applyFont="1" applyFill="1" applyBorder="1" applyAlignment="1" applyProtection="1">
      <alignment horizontal="right" wrapText="1"/>
      <protection locked="0"/>
    </xf>
    <xf numFmtId="1" fontId="0" fillId="8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1" fontId="9" fillId="8" borderId="1" xfId="0" applyNumberFormat="1" applyFont="1" applyFill="1" applyBorder="1" applyAlignment="1" applyProtection="1">
      <alignment horizontal="right" wrapText="1"/>
      <protection/>
    </xf>
    <xf numFmtId="1" fontId="9" fillId="6" borderId="1" xfId="0" applyNumberFormat="1" applyFont="1" applyFill="1" applyBorder="1" applyAlignment="1" applyProtection="1">
      <alignment horizontal="right" wrapText="1"/>
      <protection locked="0"/>
    </xf>
    <xf numFmtId="49" fontId="8" fillId="13" borderId="14" xfId="0" applyNumberFormat="1" applyFont="1" applyFill="1" applyBorder="1" applyAlignment="1" applyProtection="1">
      <alignment wrapText="1"/>
      <protection locked="0"/>
    </xf>
    <xf numFmtId="49" fontId="8" fillId="13" borderId="15" xfId="0" applyNumberFormat="1" applyFont="1" applyFill="1" applyBorder="1" applyAlignment="1" applyProtection="1">
      <alignment wrapText="1"/>
      <protection locked="0"/>
    </xf>
    <xf numFmtId="49" fontId="8" fillId="13" borderId="16" xfId="0" applyNumberFormat="1" applyFont="1" applyFill="1" applyBorder="1" applyAlignment="1" applyProtection="1">
      <alignment wrapText="1"/>
      <protection locked="0"/>
    </xf>
    <xf numFmtId="49" fontId="9" fillId="0" borderId="15" xfId="0" applyNumberFormat="1" applyFont="1" applyBorder="1" applyAlignment="1" applyProtection="1">
      <alignment wrapText="1"/>
      <protection locked="0"/>
    </xf>
    <xf numFmtId="2" fontId="9" fillId="6" borderId="1" xfId="0" applyNumberFormat="1" applyFont="1" applyFill="1" applyBorder="1" applyAlignment="1" applyProtection="1">
      <alignment horizontal="right" wrapText="1"/>
      <protection locked="0"/>
    </xf>
    <xf numFmtId="1" fontId="9" fillId="8" borderId="1" xfId="0" applyNumberFormat="1" applyFont="1" applyFill="1" applyBorder="1" applyAlignment="1" applyProtection="1">
      <alignment horizontal="right" wrapText="1"/>
      <protection locked="0"/>
    </xf>
    <xf numFmtId="0" fontId="9" fillId="6" borderId="1" xfId="23" applyNumberFormat="1" applyFont="1" applyFill="1" applyBorder="1" applyAlignment="1" applyProtection="1">
      <alignment horizontal="right" wrapText="1"/>
      <protection locked="0"/>
    </xf>
    <xf numFmtId="1" fontId="9" fillId="4" borderId="1" xfId="0" applyNumberFormat="1" applyFont="1" applyFill="1" applyBorder="1" applyAlignment="1" applyProtection="1">
      <alignment horizontal="right" wrapText="1"/>
      <protection locked="0"/>
    </xf>
    <xf numFmtId="1" fontId="9" fillId="4" borderId="1" xfId="0" applyNumberFormat="1" applyFont="1" applyFill="1" applyBorder="1" applyAlignment="1" applyProtection="1">
      <alignment horizontal="right" wrapText="1"/>
      <protection/>
    </xf>
    <xf numFmtId="0" fontId="9" fillId="6" borderId="1" xfId="0" applyNumberFormat="1" applyFont="1" applyFill="1" applyBorder="1" applyAlignment="1">
      <alignment horizontal="right" wrapText="1"/>
    </xf>
    <xf numFmtId="0" fontId="0" fillId="6" borderId="1" xfId="0" applyNumberFormat="1" applyFont="1" applyFill="1" applyBorder="1" applyAlignment="1">
      <alignment horizontal="right"/>
    </xf>
    <xf numFmtId="185" fontId="9" fillId="6" borderId="1" xfId="15" applyNumberFormat="1" applyFont="1" applyFill="1" applyBorder="1" applyAlignment="1" applyProtection="1">
      <alignment horizontal="right" wrapText="1"/>
      <protection locked="0"/>
    </xf>
    <xf numFmtId="49" fontId="8" fillId="13" borderId="17" xfId="0" applyNumberFormat="1" applyFont="1" applyFill="1" applyBorder="1" applyAlignment="1" applyProtection="1">
      <alignment horizontal="center" wrapText="1"/>
      <protection locked="0"/>
    </xf>
    <xf numFmtId="0" fontId="9" fillId="11" borderId="0" xfId="0" applyFont="1" applyFill="1" applyBorder="1" applyAlignment="1" applyProtection="1">
      <alignment horizontal="right" wrapText="1"/>
      <protection locked="0"/>
    </xf>
    <xf numFmtId="0" fontId="9" fillId="14" borderId="1" xfId="0" applyFont="1" applyFill="1" applyBorder="1" applyAlignment="1" applyProtection="1">
      <alignment horizontal="right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oan_1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219205\Local%20Settings\Temporary%20Internet%20Files\OLK163\Basel%20Pilot_Phase%202_Loan%20Data%20Coll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List Look-Up"/>
    </sheetNames>
    <sheetDataSet>
      <sheetData sheetId="1">
        <row r="2">
          <cell r="A2" t="str">
            <v>SAE</v>
          </cell>
        </row>
        <row r="3">
          <cell r="A3" t="str">
            <v>non-SAE</v>
          </cell>
        </row>
        <row r="6">
          <cell r="A6" t="str">
            <v>CmB</v>
          </cell>
        </row>
        <row r="7">
          <cell r="A7" t="str">
            <v>CML – Other</v>
          </cell>
        </row>
        <row r="8">
          <cell r="A8" t="str">
            <v>CML – OO</v>
          </cell>
        </row>
        <row r="9">
          <cell r="A9" t="str">
            <v>CREL – Construction</v>
          </cell>
        </row>
        <row r="10">
          <cell r="A10" t="str">
            <v>CREL – Unsecured Lending</v>
          </cell>
        </row>
        <row r="11">
          <cell r="A11" t="str">
            <v>CREL – Other</v>
          </cell>
        </row>
        <row r="12">
          <cell r="A12" t="str">
            <v>MFL</v>
          </cell>
        </row>
        <row r="15">
          <cell r="A15" t="str">
            <v>Relationship</v>
          </cell>
        </row>
        <row r="16">
          <cell r="A16" t="str">
            <v>Non Relationship</v>
          </cell>
        </row>
        <row r="17">
          <cell r="A17" t="str">
            <v>Express</v>
          </cell>
        </row>
        <row r="18">
          <cell r="A18" t="str">
            <v>Other</v>
          </cell>
        </row>
        <row r="21">
          <cell r="A21" t="str">
            <v>Origination</v>
          </cell>
        </row>
        <row r="22">
          <cell r="A22" t="str">
            <v>WaMu Refi</v>
          </cell>
        </row>
        <row r="23">
          <cell r="A23" t="str">
            <v>Seasoned</v>
          </cell>
        </row>
        <row r="26">
          <cell r="A26" t="str">
            <v>Corporation</v>
          </cell>
        </row>
        <row r="27">
          <cell r="A27" t="str">
            <v>Foreign National</v>
          </cell>
        </row>
        <row r="28">
          <cell r="A28" t="str">
            <v>General Partnership</v>
          </cell>
        </row>
        <row r="29">
          <cell r="A29" t="str">
            <v>Individual</v>
          </cell>
        </row>
        <row r="30">
          <cell r="A30" t="str">
            <v>Limited Liability Co.</v>
          </cell>
        </row>
        <row r="31">
          <cell r="A31" t="str">
            <v>Limited Partnership</v>
          </cell>
        </row>
        <row r="32">
          <cell r="A32" t="str">
            <v>S Corporation</v>
          </cell>
        </row>
        <row r="33">
          <cell r="A33" t="str">
            <v>Trust</v>
          </cell>
        </row>
        <row r="36">
          <cell r="A36" t="str">
            <v>National.  Highest integrity.</v>
          </cell>
        </row>
        <row r="37">
          <cell r="A37" t="str">
            <v>Strong regional</v>
          </cell>
        </row>
        <row r="38">
          <cell r="A38" t="str">
            <v>Regional or strong local</v>
          </cell>
        </row>
        <row r="39">
          <cell r="A39" t="str">
            <v>Local adequate</v>
          </cell>
        </row>
        <row r="40">
          <cell r="A40" t="str">
            <v>Weak or unproven</v>
          </cell>
        </row>
        <row r="41">
          <cell r="A41" t="str">
            <v>Questionable</v>
          </cell>
        </row>
        <row r="42">
          <cell r="A42" t="str">
            <v>No experience </v>
          </cell>
        </row>
        <row r="45">
          <cell r="A45" t="str">
            <v>&lt;= 8 quarters &amp; Audited Stmts</v>
          </cell>
        </row>
        <row r="46">
          <cell r="A46" t="str">
            <v>&lt;= 8 quarters &amp; Reviewed Stmts</v>
          </cell>
        </row>
        <row r="47">
          <cell r="A47" t="str">
            <v>&lt;= 8 quarters &amp; Compiled Stmts</v>
          </cell>
        </row>
        <row r="48">
          <cell r="A48" t="str">
            <v>&lt;= 8 quarters &amp; customer prepared Stmts</v>
          </cell>
        </row>
        <row r="49">
          <cell r="A49" t="str">
            <v>Sporadic non-compl &amp; acct prepared</v>
          </cell>
        </row>
        <row r="50">
          <cell r="A50" t="str">
            <v>Sporadic non-compl &amp; cust prepared</v>
          </cell>
        </row>
        <row r="51">
          <cell r="A51" t="str">
            <v>NA</v>
          </cell>
        </row>
        <row r="54">
          <cell r="A54" t="str">
            <v>&gt; 8 quarters</v>
          </cell>
        </row>
        <row r="55">
          <cell r="A55" t="str">
            <v>&lt;= 8 quarters</v>
          </cell>
        </row>
        <row r="56">
          <cell r="A56" t="str">
            <v>&lt;= 6 quarters</v>
          </cell>
        </row>
        <row r="57">
          <cell r="A57" t="str">
            <v>&lt;= 4 quarters</v>
          </cell>
        </row>
        <row r="58">
          <cell r="A58" t="str">
            <v>One non-compliance</v>
          </cell>
        </row>
        <row r="59">
          <cell r="A59" t="str">
            <v>Sporadic non-compliance</v>
          </cell>
        </row>
        <row r="60">
          <cell r="A60" t="str">
            <v>Consistent non-compliance</v>
          </cell>
        </row>
        <row r="61">
          <cell r="A61" t="str">
            <v>NA</v>
          </cell>
        </row>
        <row r="64">
          <cell r="A64" t="str">
            <v>&gt;= 10 yrs</v>
          </cell>
        </row>
        <row r="65">
          <cell r="A65" t="str">
            <v>&gt;= 7 yrs</v>
          </cell>
        </row>
        <row r="66">
          <cell r="A66" t="str">
            <v>&gt;= 5 yrs</v>
          </cell>
        </row>
        <row r="67">
          <cell r="A67" t="str">
            <v>&gt;=  2 yrs or verified relationship</v>
          </cell>
        </row>
        <row r="68">
          <cell r="A68" t="str">
            <v>No verified relationship</v>
          </cell>
        </row>
        <row r="69">
          <cell r="A69" t="str">
            <v>Deteriorating relationship</v>
          </cell>
        </row>
        <row r="70">
          <cell r="A70" t="str">
            <v>Not cooperative</v>
          </cell>
        </row>
        <row r="71">
          <cell r="A71" t="str">
            <v>NA</v>
          </cell>
        </row>
        <row r="74">
          <cell r="A74" t="str">
            <v>Positive &lt;= 5 yrs</v>
          </cell>
        </row>
        <row r="75">
          <cell r="A75" t="str">
            <v>Positive &lt;= 3 yrs</v>
          </cell>
        </row>
        <row r="76">
          <cell r="A76" t="str">
            <v>Positive &lt;= 2 yrs</v>
          </cell>
        </row>
        <row r="77">
          <cell r="A77" t="str">
            <v>Positive &lt;= 1 yr</v>
          </cell>
        </row>
        <row r="78">
          <cell r="A78" t="str">
            <v>Breakeven</v>
          </cell>
        </row>
        <row r="79">
          <cell r="A79" t="str">
            <v>Negative  &gt; 1 yr</v>
          </cell>
        </row>
        <row r="80">
          <cell r="A80" t="str">
            <v>Significant deficit</v>
          </cell>
        </row>
        <row r="81">
          <cell r="A81" t="str">
            <v>NA</v>
          </cell>
        </row>
        <row r="84">
          <cell r="A84" t="str">
            <v>RMA 1st Quartile</v>
          </cell>
        </row>
        <row r="85">
          <cell r="A85" t="str">
            <v>RMA 2nd Quartile</v>
          </cell>
        </row>
        <row r="86">
          <cell r="A86" t="str">
            <v>RMA 3rd Quartile</v>
          </cell>
        </row>
        <row r="87">
          <cell r="A87" t="str">
            <v>RMA 4th Quartile</v>
          </cell>
        </row>
        <row r="88">
          <cell r="A88" t="str">
            <v>NA</v>
          </cell>
        </row>
        <row r="91">
          <cell r="A91" t="str">
            <v>RMA 1st Quartile</v>
          </cell>
        </row>
        <row r="92">
          <cell r="A92" t="str">
            <v>RMA 2nd Quartile</v>
          </cell>
        </row>
        <row r="93">
          <cell r="A93" t="str">
            <v>RMA 3rd Quartile</v>
          </cell>
        </row>
        <row r="94">
          <cell r="A94" t="str">
            <v>RMA 4th Quartile</v>
          </cell>
        </row>
        <row r="95">
          <cell r="A95" t="str">
            <v>NA</v>
          </cell>
        </row>
        <row r="98">
          <cell r="A98" t="str">
            <v>RMA 1st Quartile</v>
          </cell>
        </row>
        <row r="99">
          <cell r="A99" t="str">
            <v>RMA 2nd Quartile</v>
          </cell>
        </row>
        <row r="100">
          <cell r="A100" t="str">
            <v>RMA 3rd Quartile</v>
          </cell>
        </row>
        <row r="101">
          <cell r="A101" t="str">
            <v>RMA 4th Quartile</v>
          </cell>
        </row>
        <row r="102">
          <cell r="A102" t="str">
            <v>NA</v>
          </cell>
        </row>
        <row r="105">
          <cell r="A105" t="str">
            <v>RMA 1st Quartile</v>
          </cell>
        </row>
        <row r="106">
          <cell r="A106" t="str">
            <v>RMA 2nd Quartile</v>
          </cell>
        </row>
        <row r="107">
          <cell r="A107" t="str">
            <v>RMA 3rd Quartile</v>
          </cell>
        </row>
        <row r="108">
          <cell r="A108" t="str">
            <v>RMA 4th Quartile</v>
          </cell>
        </row>
        <row r="109">
          <cell r="A109" t="str">
            <v>NA</v>
          </cell>
        </row>
        <row r="112">
          <cell r="A112" t="str">
            <v>All prop in Quad QI-A</v>
          </cell>
        </row>
        <row r="113">
          <cell r="A113" t="str">
            <v>Most prop Quad QI-A</v>
          </cell>
        </row>
        <row r="114">
          <cell r="A114" t="str">
            <v>Most prop Quad QII-A or QI-B</v>
          </cell>
        </row>
        <row r="115">
          <cell r="A115" t="str">
            <v>Most prop Quad QIII-A or QII-B</v>
          </cell>
        </row>
        <row r="116">
          <cell r="A116" t="str">
            <v>Most prop Quad QIV-A or QIII-B</v>
          </cell>
        </row>
        <row r="117">
          <cell r="A117" t="str">
            <v>Most prop Quad QIV-B</v>
          </cell>
        </row>
        <row r="118">
          <cell r="A118" t="str">
            <v>Most prop unrated markets</v>
          </cell>
        </row>
        <row r="121">
          <cell r="A121" t="str">
            <v>Apartment</v>
          </cell>
        </row>
        <row r="122">
          <cell r="A122" t="str">
            <v>MHP</v>
          </cell>
        </row>
        <row r="123">
          <cell r="A123" t="str">
            <v>Office</v>
          </cell>
        </row>
        <row r="124">
          <cell r="A124" t="str">
            <v>Industrial - Warehouse</v>
          </cell>
        </row>
        <row r="125">
          <cell r="A125" t="str">
            <v>Industrial - Other</v>
          </cell>
        </row>
        <row r="126">
          <cell r="A126" t="str">
            <v>Retail - Grocery Anchored</v>
          </cell>
        </row>
        <row r="127">
          <cell r="A127" t="str">
            <v>Retail - Strong Anchor/Urban</v>
          </cell>
        </row>
        <row r="128">
          <cell r="A128" t="str">
            <v>Retail - Other Anchored</v>
          </cell>
        </row>
        <row r="129">
          <cell r="A129" t="str">
            <v>Retail - Non Anchor/OO</v>
          </cell>
        </row>
        <row r="130">
          <cell r="A130" t="str">
            <v>Hotel</v>
          </cell>
        </row>
        <row r="131">
          <cell r="A131" t="str">
            <v>Healthcare</v>
          </cell>
        </row>
        <row r="134">
          <cell r="A134" t="str">
            <v>Fixed</v>
          </cell>
        </row>
        <row r="135">
          <cell r="A135" t="str">
            <v>Floating</v>
          </cell>
        </row>
        <row r="138">
          <cell r="A138" t="str">
            <v>12 MTA</v>
          </cell>
        </row>
        <row r="139">
          <cell r="A139" t="str">
            <v>Treasury Bond, 1 Year Rate</v>
          </cell>
        </row>
        <row r="140">
          <cell r="A140" t="str">
            <v>Treasury Bill, 6 Month Rate</v>
          </cell>
        </row>
        <row r="141">
          <cell r="A141" t="str">
            <v>Treasury Bond, 3 Year Rate</v>
          </cell>
        </row>
        <row r="142">
          <cell r="A142" t="str">
            <v>Treasury Bond, 2 Year Rate</v>
          </cell>
        </row>
        <row r="143">
          <cell r="A143" t="str">
            <v>Treasury Bond, 5 Year Rate</v>
          </cell>
        </row>
        <row r="144">
          <cell r="A144" t="str">
            <v>Treasury Bond, 10 Year Rate</v>
          </cell>
        </row>
        <row r="145">
          <cell r="A145" t="str">
            <v>Treasury Bond, 7 Year Rate</v>
          </cell>
        </row>
        <row r="146">
          <cell r="A146" t="str">
            <v>11th District COFI</v>
          </cell>
        </row>
        <row r="147">
          <cell r="A147" t="str">
            <v>LIBOR, 12 Month Rate</v>
          </cell>
        </row>
        <row r="148">
          <cell r="A148" t="str">
            <v>LIBOR, 6 Month Rate</v>
          </cell>
        </row>
        <row r="149">
          <cell r="A149" t="str">
            <v>LIBOR, 3 Month Rate</v>
          </cell>
        </row>
        <row r="150">
          <cell r="A150" t="str">
            <v>LIBOR, 1 Month Rate</v>
          </cell>
        </row>
        <row r="151">
          <cell r="A151" t="str">
            <v>Prime Rate</v>
          </cell>
        </row>
        <row r="154">
          <cell r="A154" t="str">
            <v>Excellent</v>
          </cell>
        </row>
        <row r="155">
          <cell r="A155" t="str">
            <v>Good</v>
          </cell>
        </row>
        <row r="156">
          <cell r="A156" t="str">
            <v>Average</v>
          </cell>
        </row>
        <row r="157">
          <cell r="A157" t="str">
            <v>Fair</v>
          </cell>
        </row>
        <row r="158">
          <cell r="A158" t="str">
            <v>Poor</v>
          </cell>
        </row>
        <row r="159">
          <cell r="A159" t="str">
            <v>NA </v>
          </cell>
        </row>
        <row r="172">
          <cell r="A172" t="str">
            <v>A</v>
          </cell>
        </row>
        <row r="173">
          <cell r="A173" t="str">
            <v>B</v>
          </cell>
        </row>
        <row r="174">
          <cell r="A174" t="str">
            <v>C</v>
          </cell>
        </row>
        <row r="175">
          <cell r="A175" t="str">
            <v>D</v>
          </cell>
        </row>
        <row r="176">
          <cell r="A176" t="str">
            <v>NA</v>
          </cell>
        </row>
        <row r="179">
          <cell r="A179">
            <v>0</v>
          </cell>
        </row>
        <row r="180">
          <cell r="A180" t="str">
            <v>1 incident</v>
          </cell>
        </row>
        <row r="181">
          <cell r="A181" t="str">
            <v>2 incidents</v>
          </cell>
        </row>
        <row r="182">
          <cell r="A182" t="str">
            <v>3 incidents</v>
          </cell>
        </row>
        <row r="183">
          <cell r="A183" t="str">
            <v>4+ incidents</v>
          </cell>
        </row>
        <row r="184">
          <cell r="A184" t="str">
            <v>NA</v>
          </cell>
        </row>
        <row r="187">
          <cell r="A187" t="str">
            <v>QIA</v>
          </cell>
        </row>
        <row r="188">
          <cell r="A188" t="str">
            <v>QIIA</v>
          </cell>
        </row>
        <row r="189">
          <cell r="A189" t="str">
            <v>QIB</v>
          </cell>
        </row>
        <row r="190">
          <cell r="A190" t="str">
            <v>QIIIA or QIIB</v>
          </cell>
        </row>
        <row r="191">
          <cell r="A191" t="str">
            <v>QIVA</v>
          </cell>
        </row>
        <row r="192">
          <cell r="A192" t="str">
            <v>QIIIB</v>
          </cell>
        </row>
        <row r="193">
          <cell r="A193" t="str">
            <v>QIVB</v>
          </cell>
        </row>
        <row r="194">
          <cell r="A194" t="str">
            <v>NA</v>
          </cell>
        </row>
        <row r="197">
          <cell r="A197" t="str">
            <v>Experienced long-term property mgt with proven success through market down cycles.</v>
          </cell>
        </row>
        <row r="198">
          <cell r="A198" t="str">
            <v>Strong regional management/retained property mgt company with expertise and depth.</v>
          </cell>
        </row>
        <row r="199">
          <cell r="A199" t="str">
            <v>Proven mgt or retained professional mgt company.</v>
          </cell>
        </row>
        <row r="200">
          <cell r="A200" t="str">
            <v>Limited property mgt skills.</v>
          </cell>
        </row>
        <row r="201">
          <cell r="A201" t="str">
            <v>No property mgt experience or ineffective</v>
          </cell>
        </row>
        <row r="204">
          <cell r="A204" t="str">
            <v>Exceeds underwriting</v>
          </cell>
        </row>
        <row r="205">
          <cell r="A205" t="str">
            <v>Meets underwriting</v>
          </cell>
        </row>
        <row r="206">
          <cell r="A206" t="str">
            <v>Currently below underwriting</v>
          </cell>
        </row>
        <row r="207">
          <cell r="A207" t="str">
            <v>Significantly below underwriting</v>
          </cell>
        </row>
        <row r="210">
          <cell r="A210" t="str">
            <v>On schedule/budget</v>
          </cell>
        </row>
        <row r="211">
          <cell r="A211" t="str">
            <v>Slightly behind sch/budget</v>
          </cell>
        </row>
        <row r="212">
          <cell r="A212" t="str">
            <v>Well behind sch/budget</v>
          </cell>
        </row>
        <row r="213">
          <cell r="A213" t="str">
            <v>Significantly behind sch/budget</v>
          </cell>
        </row>
        <row r="216">
          <cell r="A216" t="str">
            <v>Yes (2 Payments)</v>
          </cell>
        </row>
        <row r="217">
          <cell r="A217" t="str">
            <v>Yes (3 Payments)</v>
          </cell>
        </row>
        <row r="218">
          <cell r="A218" t="str">
            <v>Yes (4+ Payments)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M94"/>
  <sheetViews>
    <sheetView tabSelected="1" zoomScale="75" zoomScaleNormal="75" workbookViewId="0" topLeftCell="A1">
      <pane xSplit="3" ySplit="3" topLeftCell="CR4" activePane="bottomRight" state="frozen"/>
      <selection pane="topLeft" activeCell="A1" sqref="A1"/>
      <selection pane="topRight" activeCell="D1" sqref="D1"/>
      <selection pane="bottomLeft" activeCell="EA3" sqref="EA3"/>
      <selection pane="bottomRight" activeCell="CU1" sqref="CU1:CU16384"/>
    </sheetView>
  </sheetViews>
  <sheetFormatPr defaultColWidth="9.140625" defaultRowHeight="12.75"/>
  <cols>
    <col min="1" max="1" width="32.140625" style="100" customWidth="1"/>
    <col min="2" max="2" width="14.57421875" style="101" customWidth="1"/>
    <col min="3" max="3" width="26.8515625" style="102" customWidth="1"/>
    <col min="4" max="7" width="18.7109375" style="103" customWidth="1"/>
    <col min="8" max="9" width="18.7109375" style="179" customWidth="1"/>
    <col min="10" max="10" width="18.7109375" style="180" customWidth="1"/>
    <col min="11" max="65" width="25.7109375" style="152" customWidth="1"/>
    <col min="66" max="68" width="25.7109375" style="154" customWidth="1"/>
    <col min="69" max="91" width="25.7109375" style="36" customWidth="1"/>
    <col min="92" max="95" width="25.7109375" style="37" customWidth="1"/>
    <col min="96" max="104" width="25.7109375" style="152" customWidth="1"/>
    <col min="105" max="105" width="12.28125" style="103" customWidth="1"/>
    <col min="106" max="106" width="11.421875" style="103" bestFit="1" customWidth="1"/>
    <col min="107" max="108" width="12.28125" style="103" bestFit="1" customWidth="1"/>
    <col min="109" max="115" width="11.421875" style="103" bestFit="1" customWidth="1"/>
    <col min="116" max="116" width="12.140625" style="103" bestFit="1" customWidth="1"/>
    <col min="117" max="117" width="12.140625" style="103" customWidth="1"/>
    <col min="118" max="118" width="11.7109375" style="103" bestFit="1" customWidth="1"/>
    <col min="119" max="123" width="12.140625" style="103" bestFit="1" customWidth="1"/>
    <col min="124" max="125" width="12.7109375" style="103" customWidth="1"/>
    <col min="126" max="126" width="12.140625" style="103" bestFit="1" customWidth="1"/>
    <col min="127" max="127" width="11.421875" style="103" bestFit="1" customWidth="1"/>
    <col min="128" max="128" width="12.421875" style="103" bestFit="1" customWidth="1"/>
    <col min="129" max="130" width="11.421875" style="103" bestFit="1" customWidth="1"/>
    <col min="131" max="131" width="14.28125" style="103" bestFit="1" customWidth="1"/>
    <col min="132" max="132" width="15.421875" style="103" bestFit="1" customWidth="1"/>
    <col min="133" max="133" width="14.421875" style="103" bestFit="1" customWidth="1"/>
    <col min="134" max="134" width="15.421875" style="103" bestFit="1" customWidth="1"/>
    <col min="135" max="136" width="12.28125" style="103" bestFit="1" customWidth="1"/>
    <col min="137" max="137" width="13.421875" style="103" bestFit="1" customWidth="1"/>
    <col min="138" max="139" width="12.28125" style="103" bestFit="1" customWidth="1"/>
    <col min="140" max="140" width="12.421875" style="103" bestFit="1" customWidth="1"/>
    <col min="141" max="141" width="11.00390625" style="103" bestFit="1" customWidth="1"/>
    <col min="142" max="143" width="11.421875" style="103" bestFit="1" customWidth="1"/>
    <col min="144" max="16384" width="9.140625" style="104" customWidth="1"/>
  </cols>
  <sheetData>
    <row r="1" spans="1:143" s="204" customFormat="1" ht="12.75" thickBot="1">
      <c r="A1" s="201" t="s">
        <v>0</v>
      </c>
      <c r="B1" s="202" t="s">
        <v>33</v>
      </c>
      <c r="C1" s="203" t="s">
        <v>17</v>
      </c>
      <c r="D1" s="213" t="s">
        <v>387</v>
      </c>
      <c r="E1" s="213" t="s">
        <v>388</v>
      </c>
      <c r="F1" s="213" t="s">
        <v>389</v>
      </c>
      <c r="G1" s="213" t="s">
        <v>390</v>
      </c>
      <c r="H1" s="213" t="s">
        <v>391</v>
      </c>
      <c r="I1" s="213" t="s">
        <v>392</v>
      </c>
      <c r="J1" s="213" t="s">
        <v>393</v>
      </c>
      <c r="K1" s="213" t="s">
        <v>394</v>
      </c>
      <c r="L1" s="213" t="s">
        <v>395</v>
      </c>
      <c r="M1" s="213" t="s">
        <v>396</v>
      </c>
      <c r="N1" s="213" t="s">
        <v>397</v>
      </c>
      <c r="O1" s="213" t="s">
        <v>398</v>
      </c>
      <c r="P1" s="213" t="s">
        <v>399</v>
      </c>
      <c r="Q1" s="213" t="s">
        <v>400</v>
      </c>
      <c r="R1" s="213" t="s">
        <v>401</v>
      </c>
      <c r="S1" s="213" t="s">
        <v>402</v>
      </c>
      <c r="T1" s="213" t="s">
        <v>403</v>
      </c>
      <c r="U1" s="213" t="s">
        <v>404</v>
      </c>
      <c r="V1" s="213" t="s">
        <v>405</v>
      </c>
      <c r="W1" s="213" t="s">
        <v>406</v>
      </c>
      <c r="X1" s="213" t="s">
        <v>412</v>
      </c>
      <c r="Y1" s="213" t="s">
        <v>413</v>
      </c>
      <c r="Z1" s="213" t="s">
        <v>414</v>
      </c>
      <c r="AA1" s="213" t="s">
        <v>415</v>
      </c>
      <c r="AB1" s="213" t="s">
        <v>416</v>
      </c>
      <c r="AC1" s="213" t="s">
        <v>417</v>
      </c>
      <c r="AD1" s="213" t="s">
        <v>418</v>
      </c>
      <c r="AE1" s="213" t="s">
        <v>421</v>
      </c>
      <c r="AF1" s="213" t="s">
        <v>422</v>
      </c>
      <c r="AG1" s="213" t="s">
        <v>423</v>
      </c>
      <c r="AH1" s="213" t="s">
        <v>424</v>
      </c>
      <c r="AI1" s="213" t="s">
        <v>425</v>
      </c>
      <c r="AJ1" s="213" t="s">
        <v>426</v>
      </c>
      <c r="AK1" s="213" t="s">
        <v>427</v>
      </c>
      <c r="AL1" s="213" t="s">
        <v>428</v>
      </c>
      <c r="AM1" s="213" t="s">
        <v>429</v>
      </c>
      <c r="AN1" s="213" t="s">
        <v>430</v>
      </c>
      <c r="AO1" s="213" t="s">
        <v>431</v>
      </c>
      <c r="AP1" s="213" t="s">
        <v>432</v>
      </c>
      <c r="AQ1" s="213" t="s">
        <v>433</v>
      </c>
      <c r="AR1" s="213" t="s">
        <v>434</v>
      </c>
      <c r="AS1" s="213" t="s">
        <v>435</v>
      </c>
      <c r="AT1" s="213" t="s">
        <v>436</v>
      </c>
      <c r="AU1" s="213" t="s">
        <v>437</v>
      </c>
      <c r="AV1" s="213" t="s">
        <v>438</v>
      </c>
      <c r="AW1" s="213" t="s">
        <v>439</v>
      </c>
      <c r="AX1" s="213" t="s">
        <v>440</v>
      </c>
      <c r="AY1" s="213" t="s">
        <v>441</v>
      </c>
      <c r="AZ1" s="213" t="s">
        <v>442</v>
      </c>
      <c r="BA1" s="213" t="s">
        <v>443</v>
      </c>
      <c r="BB1" s="213" t="s">
        <v>444</v>
      </c>
      <c r="BC1" s="213" t="s">
        <v>445</v>
      </c>
      <c r="BD1" s="213" t="s">
        <v>446</v>
      </c>
      <c r="BE1" s="213" t="s">
        <v>447</v>
      </c>
      <c r="BF1" s="213" t="s">
        <v>448</v>
      </c>
      <c r="BG1" s="213" t="s">
        <v>449</v>
      </c>
      <c r="BH1" s="213" t="s">
        <v>450</v>
      </c>
      <c r="BI1" s="213" t="s">
        <v>451</v>
      </c>
      <c r="BJ1" s="213" t="s">
        <v>452</v>
      </c>
      <c r="BK1" s="213" t="s">
        <v>453</v>
      </c>
      <c r="BL1" s="213" t="s">
        <v>454</v>
      </c>
      <c r="BM1" s="213" t="s">
        <v>455</v>
      </c>
      <c r="BN1" s="213" t="s">
        <v>456</v>
      </c>
      <c r="BO1" s="213" t="s">
        <v>457</v>
      </c>
      <c r="BP1" s="213" t="s">
        <v>458</v>
      </c>
      <c r="BQ1" s="213" t="s">
        <v>459</v>
      </c>
      <c r="BR1" s="213" t="s">
        <v>460</v>
      </c>
      <c r="BS1" s="213" t="s">
        <v>461</v>
      </c>
      <c r="BT1" s="213" t="s">
        <v>462</v>
      </c>
      <c r="BU1" s="213" t="s">
        <v>463</v>
      </c>
      <c r="BV1" s="213" t="s">
        <v>464</v>
      </c>
      <c r="BW1" s="213" t="s">
        <v>465</v>
      </c>
      <c r="BX1" s="213" t="s">
        <v>466</v>
      </c>
      <c r="BY1" s="213" t="s">
        <v>467</v>
      </c>
      <c r="BZ1" s="213" t="s">
        <v>468</v>
      </c>
      <c r="CA1" s="213" t="s">
        <v>469</v>
      </c>
      <c r="CB1" s="213" t="s">
        <v>470</v>
      </c>
      <c r="CC1" s="213" t="s">
        <v>471</v>
      </c>
      <c r="CD1" s="213" t="s">
        <v>472</v>
      </c>
      <c r="CE1" s="213" t="s">
        <v>473</v>
      </c>
      <c r="CF1" s="213" t="s">
        <v>474</v>
      </c>
      <c r="CG1" s="213" t="s">
        <v>475</v>
      </c>
      <c r="CH1" s="213" t="s">
        <v>476</v>
      </c>
      <c r="CI1" s="213" t="s">
        <v>477</v>
      </c>
      <c r="CJ1" s="213" t="s">
        <v>478</v>
      </c>
      <c r="CK1" s="213" t="s">
        <v>479</v>
      </c>
      <c r="CL1" s="213" t="s">
        <v>480</v>
      </c>
      <c r="CM1" s="213" t="s">
        <v>481</v>
      </c>
      <c r="CN1" s="213" t="s">
        <v>482</v>
      </c>
      <c r="CO1" s="213" t="s">
        <v>483</v>
      </c>
      <c r="CP1" s="213" t="s">
        <v>484</v>
      </c>
      <c r="CQ1" s="213" t="s">
        <v>485</v>
      </c>
      <c r="CR1" s="213" t="s">
        <v>486</v>
      </c>
      <c r="CS1" s="213" t="s">
        <v>487</v>
      </c>
      <c r="CT1" s="213" t="s">
        <v>488</v>
      </c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</row>
    <row r="2" spans="1:143" s="45" customFormat="1" ht="12">
      <c r="A2" s="42" t="s">
        <v>4</v>
      </c>
      <c r="B2" s="43"/>
      <c r="C2" s="44"/>
      <c r="D2" s="164" t="s">
        <v>490</v>
      </c>
      <c r="E2" s="164" t="s">
        <v>490</v>
      </c>
      <c r="F2" s="164" t="s">
        <v>490</v>
      </c>
      <c r="G2" s="164" t="s">
        <v>490</v>
      </c>
      <c r="H2" s="164" t="s">
        <v>490</v>
      </c>
      <c r="I2" s="164" t="s">
        <v>490</v>
      </c>
      <c r="J2" s="164" t="s">
        <v>490</v>
      </c>
      <c r="K2" s="164" t="s">
        <v>490</v>
      </c>
      <c r="L2" s="164" t="s">
        <v>490</v>
      </c>
      <c r="M2" s="164" t="s">
        <v>490</v>
      </c>
      <c r="N2" s="164" t="s">
        <v>490</v>
      </c>
      <c r="O2" s="164" t="s">
        <v>490</v>
      </c>
      <c r="P2" s="164" t="s">
        <v>490</v>
      </c>
      <c r="Q2" s="164" t="s">
        <v>490</v>
      </c>
      <c r="R2" s="164" t="s">
        <v>490</v>
      </c>
      <c r="S2" s="164" t="s">
        <v>490</v>
      </c>
      <c r="T2" s="164" t="s">
        <v>490</v>
      </c>
      <c r="U2" s="164" t="s">
        <v>490</v>
      </c>
      <c r="V2" s="164" t="s">
        <v>490</v>
      </c>
      <c r="W2" s="164" t="s">
        <v>490</v>
      </c>
      <c r="X2" s="164" t="s">
        <v>490</v>
      </c>
      <c r="Y2" s="164" t="s">
        <v>490</v>
      </c>
      <c r="Z2" s="164" t="s">
        <v>490</v>
      </c>
      <c r="AA2" s="164" t="s">
        <v>490</v>
      </c>
      <c r="AB2" s="164" t="s">
        <v>490</v>
      </c>
      <c r="AC2" s="164" t="s">
        <v>490</v>
      </c>
      <c r="AD2" s="164" t="s">
        <v>490</v>
      </c>
      <c r="AE2" s="164" t="s">
        <v>490</v>
      </c>
      <c r="AF2" s="164" t="s">
        <v>490</v>
      </c>
      <c r="AG2" s="164" t="s">
        <v>490</v>
      </c>
      <c r="AH2" s="164" t="s">
        <v>490</v>
      </c>
      <c r="AI2" s="164" t="s">
        <v>490</v>
      </c>
      <c r="AJ2" s="164" t="s">
        <v>490</v>
      </c>
      <c r="AK2" s="164" t="s">
        <v>490</v>
      </c>
      <c r="AL2" s="164" t="s">
        <v>490</v>
      </c>
      <c r="AM2" s="164" t="s">
        <v>490</v>
      </c>
      <c r="AN2" s="164" t="s">
        <v>490</v>
      </c>
      <c r="AO2" s="164" t="s">
        <v>490</v>
      </c>
      <c r="AP2" s="164" t="s">
        <v>490</v>
      </c>
      <c r="AQ2" s="164" t="s">
        <v>490</v>
      </c>
      <c r="AR2" s="164" t="s">
        <v>490</v>
      </c>
      <c r="AS2" s="164" t="s">
        <v>490</v>
      </c>
      <c r="AT2" s="164" t="s">
        <v>490</v>
      </c>
      <c r="AU2" s="164" t="s">
        <v>490</v>
      </c>
      <c r="AV2" s="164" t="s">
        <v>490</v>
      </c>
      <c r="AW2" s="164" t="s">
        <v>490</v>
      </c>
      <c r="AX2" s="164" t="s">
        <v>490</v>
      </c>
      <c r="AY2" s="164" t="s">
        <v>490</v>
      </c>
      <c r="AZ2" s="164" t="s">
        <v>490</v>
      </c>
      <c r="BA2" s="164" t="s">
        <v>490</v>
      </c>
      <c r="BB2" s="164" t="s">
        <v>490</v>
      </c>
      <c r="BC2" s="164" t="s">
        <v>490</v>
      </c>
      <c r="BD2" s="164" t="s">
        <v>490</v>
      </c>
      <c r="BE2" s="164" t="s">
        <v>490</v>
      </c>
      <c r="BF2" s="164" t="s">
        <v>490</v>
      </c>
      <c r="BG2" s="164" t="s">
        <v>490</v>
      </c>
      <c r="BH2" s="164" t="s">
        <v>490</v>
      </c>
      <c r="BI2" s="164" t="s">
        <v>490</v>
      </c>
      <c r="BJ2" s="164" t="s">
        <v>490</v>
      </c>
      <c r="BK2" s="164" t="s">
        <v>490</v>
      </c>
      <c r="BL2" s="164" t="s">
        <v>490</v>
      </c>
      <c r="BM2" s="164" t="s">
        <v>490</v>
      </c>
      <c r="BN2" s="164" t="s">
        <v>490</v>
      </c>
      <c r="BO2" s="164" t="s">
        <v>490</v>
      </c>
      <c r="BP2" s="164" t="s">
        <v>490</v>
      </c>
      <c r="BQ2" s="164" t="s">
        <v>490</v>
      </c>
      <c r="BR2" s="164" t="s">
        <v>490</v>
      </c>
      <c r="BS2" s="164" t="s">
        <v>490</v>
      </c>
      <c r="BT2" s="164" t="s">
        <v>490</v>
      </c>
      <c r="BU2" s="164" t="s">
        <v>490</v>
      </c>
      <c r="BV2" s="164" t="s">
        <v>490</v>
      </c>
      <c r="BW2" s="164" t="s">
        <v>490</v>
      </c>
      <c r="BX2" s="164" t="s">
        <v>490</v>
      </c>
      <c r="BY2" s="164" t="s">
        <v>490</v>
      </c>
      <c r="BZ2" s="164" t="s">
        <v>490</v>
      </c>
      <c r="CA2" s="164" t="s">
        <v>490</v>
      </c>
      <c r="CB2" s="164" t="s">
        <v>490</v>
      </c>
      <c r="CC2" s="164" t="s">
        <v>490</v>
      </c>
      <c r="CD2" s="164" t="s">
        <v>490</v>
      </c>
      <c r="CE2" s="164" t="s">
        <v>490</v>
      </c>
      <c r="CF2" s="164" t="s">
        <v>490</v>
      </c>
      <c r="CG2" s="164" t="s">
        <v>490</v>
      </c>
      <c r="CH2" s="164" t="s">
        <v>490</v>
      </c>
      <c r="CI2" s="164" t="s">
        <v>490</v>
      </c>
      <c r="CJ2" s="164" t="s">
        <v>490</v>
      </c>
      <c r="CK2" s="164" t="s">
        <v>490</v>
      </c>
      <c r="CL2" s="164" t="s">
        <v>490</v>
      </c>
      <c r="CM2" s="164" t="s">
        <v>490</v>
      </c>
      <c r="CN2" s="164" t="s">
        <v>490</v>
      </c>
      <c r="CO2" s="164" t="s">
        <v>490</v>
      </c>
      <c r="CP2" s="164" t="s">
        <v>490</v>
      </c>
      <c r="CQ2" s="164" t="s">
        <v>490</v>
      </c>
      <c r="CR2" s="164" t="s">
        <v>490</v>
      </c>
      <c r="CS2" s="164" t="s">
        <v>490</v>
      </c>
      <c r="CT2" s="164" t="s">
        <v>490</v>
      </c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</row>
    <row r="3" spans="1:143" s="47" customFormat="1" ht="12.75">
      <c r="A3" s="46" t="s">
        <v>1</v>
      </c>
      <c r="B3" s="47" t="s">
        <v>34</v>
      </c>
      <c r="C3" s="48" t="s">
        <v>16</v>
      </c>
      <c r="D3" s="165">
        <v>1</v>
      </c>
      <c r="E3" s="165">
        <v>2</v>
      </c>
      <c r="F3" s="165">
        <v>3</v>
      </c>
      <c r="G3" s="165">
        <v>4</v>
      </c>
      <c r="H3" s="165">
        <v>5</v>
      </c>
      <c r="I3" s="165">
        <v>6</v>
      </c>
      <c r="J3" s="165">
        <v>7</v>
      </c>
      <c r="K3" s="114">
        <v>8</v>
      </c>
      <c r="L3" s="114">
        <v>9</v>
      </c>
      <c r="M3" s="114">
        <v>10</v>
      </c>
      <c r="N3" s="114">
        <v>11</v>
      </c>
      <c r="O3" s="114">
        <v>11</v>
      </c>
      <c r="P3" s="114">
        <v>11</v>
      </c>
      <c r="Q3" s="114">
        <v>11</v>
      </c>
      <c r="R3" s="114">
        <v>11</v>
      </c>
      <c r="S3" s="114">
        <v>11</v>
      </c>
      <c r="T3" s="114">
        <v>11</v>
      </c>
      <c r="U3" s="114">
        <v>11</v>
      </c>
      <c r="V3" s="114">
        <v>11</v>
      </c>
      <c r="W3" s="114">
        <v>11</v>
      </c>
      <c r="X3" s="114">
        <v>11</v>
      </c>
      <c r="Y3" s="114">
        <v>11</v>
      </c>
      <c r="Z3" s="114">
        <v>11</v>
      </c>
      <c r="AA3" s="114">
        <v>11</v>
      </c>
      <c r="AB3" s="114">
        <v>11</v>
      </c>
      <c r="AC3" s="114">
        <v>11</v>
      </c>
      <c r="AD3" s="114">
        <v>11</v>
      </c>
      <c r="AE3" s="114">
        <v>11</v>
      </c>
      <c r="AF3" s="114">
        <v>11</v>
      </c>
      <c r="AG3" s="114">
        <v>11</v>
      </c>
      <c r="AH3" s="114">
        <v>11</v>
      </c>
      <c r="AI3" s="114">
        <v>11</v>
      </c>
      <c r="AJ3" s="114">
        <v>11</v>
      </c>
      <c r="AK3" s="114">
        <v>11</v>
      </c>
      <c r="AL3" s="114">
        <v>11</v>
      </c>
      <c r="AM3" s="114">
        <v>11</v>
      </c>
      <c r="AN3" s="114">
        <v>11</v>
      </c>
      <c r="AO3" s="114">
        <v>11</v>
      </c>
      <c r="AP3" s="114">
        <v>11</v>
      </c>
      <c r="AQ3" s="114">
        <v>11</v>
      </c>
      <c r="AR3" s="114">
        <v>11</v>
      </c>
      <c r="AS3" s="114">
        <v>11</v>
      </c>
      <c r="AT3" s="114">
        <v>11</v>
      </c>
      <c r="AU3" s="114">
        <v>11</v>
      </c>
      <c r="AV3" s="114">
        <v>11</v>
      </c>
      <c r="AW3" s="114">
        <v>11</v>
      </c>
      <c r="AX3" s="114">
        <v>11</v>
      </c>
      <c r="AY3" s="114">
        <v>11</v>
      </c>
      <c r="AZ3" s="114">
        <v>11</v>
      </c>
      <c r="BA3" s="114">
        <v>11</v>
      </c>
      <c r="BB3" s="114">
        <v>11</v>
      </c>
      <c r="BC3" s="114">
        <v>11</v>
      </c>
      <c r="BD3" s="114">
        <v>11</v>
      </c>
      <c r="BE3" s="114">
        <v>11</v>
      </c>
      <c r="BF3" s="114">
        <v>11</v>
      </c>
      <c r="BG3" s="114">
        <v>11</v>
      </c>
      <c r="BH3" s="114">
        <v>11</v>
      </c>
      <c r="BI3" s="114">
        <v>11</v>
      </c>
      <c r="BJ3" s="114">
        <v>11</v>
      </c>
      <c r="BK3" s="114">
        <v>11</v>
      </c>
      <c r="BL3" s="114">
        <v>11</v>
      </c>
      <c r="BM3" s="114">
        <v>11</v>
      </c>
      <c r="BN3" s="114">
        <v>11</v>
      </c>
      <c r="BO3" s="114">
        <v>11</v>
      </c>
      <c r="BP3" s="114">
        <v>11</v>
      </c>
      <c r="BQ3" s="114">
        <v>11</v>
      </c>
      <c r="BR3" s="114">
        <v>11</v>
      </c>
      <c r="BS3" s="114">
        <v>11</v>
      </c>
      <c r="BT3" s="114">
        <v>11</v>
      </c>
      <c r="BU3" s="114">
        <v>11</v>
      </c>
      <c r="BV3" s="114">
        <v>11</v>
      </c>
      <c r="BW3" s="114">
        <v>11</v>
      </c>
      <c r="BX3" s="114">
        <v>11</v>
      </c>
      <c r="BY3" s="114">
        <v>11</v>
      </c>
      <c r="BZ3" s="114">
        <v>11</v>
      </c>
      <c r="CA3" s="114">
        <v>11</v>
      </c>
      <c r="CB3" s="114">
        <v>11</v>
      </c>
      <c r="CC3" s="114">
        <v>11</v>
      </c>
      <c r="CD3" s="114">
        <v>11</v>
      </c>
      <c r="CE3" s="114">
        <v>11</v>
      </c>
      <c r="CF3" s="114">
        <v>11</v>
      </c>
      <c r="CG3" s="114">
        <v>11</v>
      </c>
      <c r="CH3" s="114">
        <v>11</v>
      </c>
      <c r="CI3" s="114">
        <v>11</v>
      </c>
      <c r="CJ3" s="114">
        <v>11</v>
      </c>
      <c r="CK3" s="114">
        <v>11</v>
      </c>
      <c r="CL3" s="114">
        <v>11</v>
      </c>
      <c r="CM3" s="114">
        <v>11</v>
      </c>
      <c r="CN3" s="114">
        <v>11</v>
      </c>
      <c r="CO3" s="114">
        <v>11</v>
      </c>
      <c r="CP3" s="114">
        <v>11</v>
      </c>
      <c r="CQ3" s="114">
        <v>11</v>
      </c>
      <c r="CR3" s="114">
        <v>11</v>
      </c>
      <c r="CS3" s="114">
        <v>11</v>
      </c>
      <c r="CT3" s="114">
        <v>11</v>
      </c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</row>
    <row r="4" spans="1:143" s="47" customFormat="1" ht="24">
      <c r="A4" s="46" t="s">
        <v>295</v>
      </c>
      <c r="B4" s="47" t="s">
        <v>34</v>
      </c>
      <c r="C4" s="48" t="s">
        <v>18</v>
      </c>
      <c r="D4" s="166">
        <v>39212</v>
      </c>
      <c r="E4" s="166">
        <v>39212</v>
      </c>
      <c r="F4" s="166">
        <v>39212</v>
      </c>
      <c r="G4" s="166">
        <v>39212</v>
      </c>
      <c r="H4" s="166">
        <v>39212</v>
      </c>
      <c r="I4" s="166">
        <v>39212</v>
      </c>
      <c r="J4" s="166">
        <v>39212</v>
      </c>
      <c r="K4" s="115">
        <v>39162</v>
      </c>
      <c r="L4" s="115">
        <v>39146</v>
      </c>
      <c r="M4" s="115">
        <v>39136</v>
      </c>
      <c r="N4" s="115">
        <v>39142</v>
      </c>
      <c r="O4" s="115">
        <v>39146</v>
      </c>
      <c r="P4" s="115">
        <v>39141</v>
      </c>
      <c r="Q4" s="115">
        <v>39135</v>
      </c>
      <c r="R4" s="115">
        <v>39149</v>
      </c>
      <c r="S4" s="52">
        <v>39149</v>
      </c>
      <c r="T4" s="52">
        <v>39143</v>
      </c>
      <c r="U4" s="52">
        <v>39149</v>
      </c>
      <c r="V4" s="53">
        <v>39162</v>
      </c>
      <c r="W4" s="53">
        <v>39142</v>
      </c>
      <c r="X4" s="53">
        <v>39155</v>
      </c>
      <c r="Y4" s="53">
        <v>39157</v>
      </c>
      <c r="Z4" s="53">
        <v>39156</v>
      </c>
      <c r="AA4" s="53">
        <v>39127</v>
      </c>
      <c r="AB4" s="53">
        <v>39154</v>
      </c>
      <c r="AC4" s="53">
        <v>39164</v>
      </c>
      <c r="AD4" s="53">
        <v>39167</v>
      </c>
      <c r="AE4" s="53">
        <v>39156</v>
      </c>
      <c r="AF4" s="53">
        <v>39136</v>
      </c>
      <c r="AG4" s="115">
        <v>39140</v>
      </c>
      <c r="AH4" s="115">
        <v>39136</v>
      </c>
      <c r="AI4" s="115">
        <v>39141</v>
      </c>
      <c r="AJ4" s="115">
        <v>39136</v>
      </c>
      <c r="AK4" s="115">
        <v>39141</v>
      </c>
      <c r="AL4" s="115">
        <v>39141</v>
      </c>
      <c r="AM4" s="115">
        <v>39141</v>
      </c>
      <c r="AN4" s="115">
        <v>39133</v>
      </c>
      <c r="AO4" s="52">
        <v>39140</v>
      </c>
      <c r="AP4" s="52">
        <v>39139</v>
      </c>
      <c r="AQ4" s="52">
        <v>39150</v>
      </c>
      <c r="AR4" s="53">
        <v>39149</v>
      </c>
      <c r="AS4" s="53">
        <v>39149</v>
      </c>
      <c r="AT4" s="53">
        <v>39146</v>
      </c>
      <c r="AU4" s="53">
        <v>39149</v>
      </c>
      <c r="AV4" s="53">
        <v>39153</v>
      </c>
      <c r="AW4" s="53">
        <v>39157</v>
      </c>
      <c r="AX4" s="53">
        <v>39146</v>
      </c>
      <c r="AY4" s="53">
        <v>39141</v>
      </c>
      <c r="AZ4" s="115">
        <v>39140</v>
      </c>
      <c r="BA4" s="115">
        <v>39146</v>
      </c>
      <c r="BB4" s="115">
        <v>39128</v>
      </c>
      <c r="BC4" s="115">
        <v>39154</v>
      </c>
      <c r="BD4" s="115">
        <v>39149</v>
      </c>
      <c r="BE4" s="115">
        <v>39162</v>
      </c>
      <c r="BF4" s="115">
        <v>39149</v>
      </c>
      <c r="BG4" s="115">
        <v>39147</v>
      </c>
      <c r="BH4" s="52">
        <v>39139</v>
      </c>
      <c r="BI4" s="52">
        <v>39153</v>
      </c>
      <c r="BJ4" s="52">
        <v>39157</v>
      </c>
      <c r="BK4" s="53">
        <v>39146</v>
      </c>
      <c r="BL4" s="53">
        <v>39154</v>
      </c>
      <c r="BM4" s="53">
        <v>39152</v>
      </c>
      <c r="BN4" s="116">
        <v>39118</v>
      </c>
      <c r="BO4" s="116">
        <v>39135</v>
      </c>
      <c r="BP4" s="53">
        <v>39134</v>
      </c>
      <c r="BQ4" s="3">
        <v>39168</v>
      </c>
      <c r="BR4" s="3">
        <v>39161</v>
      </c>
      <c r="BS4" s="3">
        <v>39164</v>
      </c>
      <c r="BT4" s="3">
        <v>39148</v>
      </c>
      <c r="BU4" s="3">
        <v>39149</v>
      </c>
      <c r="BV4" s="3">
        <v>39114</v>
      </c>
      <c r="BW4" s="3">
        <v>39141</v>
      </c>
      <c r="BX4" s="3">
        <v>39154</v>
      </c>
      <c r="BY4" s="4">
        <v>39141</v>
      </c>
      <c r="BZ4" s="4">
        <v>39146</v>
      </c>
      <c r="CA4" s="4">
        <v>39149</v>
      </c>
      <c r="CB4" s="5">
        <v>39142</v>
      </c>
      <c r="CC4" s="5">
        <v>39140</v>
      </c>
      <c r="CD4" s="5">
        <v>39156</v>
      </c>
      <c r="CE4" s="5">
        <v>39148</v>
      </c>
      <c r="CF4" s="5">
        <v>39149</v>
      </c>
      <c r="CG4" s="5">
        <v>39150</v>
      </c>
      <c r="CH4" s="5">
        <v>39163</v>
      </c>
      <c r="CI4" s="5">
        <v>39155</v>
      </c>
      <c r="CJ4" s="5">
        <v>39146</v>
      </c>
      <c r="CK4" s="5">
        <v>39141</v>
      </c>
      <c r="CL4" s="5">
        <v>39142</v>
      </c>
      <c r="CM4" s="5">
        <v>39164</v>
      </c>
      <c r="CN4" s="5">
        <v>39139</v>
      </c>
      <c r="CO4" s="5">
        <v>39148</v>
      </c>
      <c r="CP4" s="5">
        <v>39133</v>
      </c>
      <c r="CQ4" s="5">
        <v>39154</v>
      </c>
      <c r="CR4" s="5">
        <v>38991</v>
      </c>
      <c r="CS4" s="5">
        <v>39005</v>
      </c>
      <c r="CT4" s="5">
        <v>39022</v>
      </c>
      <c r="CU4" s="5"/>
      <c r="CV4" s="5"/>
      <c r="CW4" s="5"/>
      <c r="CX4" s="5"/>
      <c r="CY4" s="5"/>
      <c r="CZ4" s="5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</row>
    <row r="5" spans="1:143" s="47" customFormat="1" ht="12">
      <c r="A5" s="46" t="s">
        <v>2</v>
      </c>
      <c r="B5" s="47" t="s">
        <v>34</v>
      </c>
      <c r="C5" s="48" t="s">
        <v>19</v>
      </c>
      <c r="D5" s="165">
        <v>99</v>
      </c>
      <c r="E5" s="165">
        <v>99</v>
      </c>
      <c r="F5" s="165">
        <v>99</v>
      </c>
      <c r="G5" s="165">
        <v>99</v>
      </c>
      <c r="H5" s="165">
        <v>99</v>
      </c>
      <c r="I5" s="165">
        <v>99</v>
      </c>
      <c r="J5" s="165">
        <v>99</v>
      </c>
      <c r="K5" s="165">
        <v>99</v>
      </c>
      <c r="L5" s="165">
        <v>99</v>
      </c>
      <c r="M5" s="165">
        <v>99</v>
      </c>
      <c r="N5" s="165">
        <v>99</v>
      </c>
      <c r="O5" s="165">
        <v>99</v>
      </c>
      <c r="P5" s="165">
        <v>99</v>
      </c>
      <c r="Q5" s="165">
        <v>99</v>
      </c>
      <c r="R5" s="165">
        <v>99</v>
      </c>
      <c r="S5" s="165">
        <v>99</v>
      </c>
      <c r="T5" s="165">
        <v>99</v>
      </c>
      <c r="U5" s="165">
        <v>99</v>
      </c>
      <c r="V5" s="165">
        <v>99</v>
      </c>
      <c r="W5" s="165">
        <v>99</v>
      </c>
      <c r="X5" s="165">
        <v>99</v>
      </c>
      <c r="Y5" s="165">
        <v>99</v>
      </c>
      <c r="Z5" s="165">
        <v>99</v>
      </c>
      <c r="AA5" s="165">
        <v>99</v>
      </c>
      <c r="AB5" s="165">
        <v>99</v>
      </c>
      <c r="AC5" s="165">
        <v>99</v>
      </c>
      <c r="AD5" s="165">
        <v>99</v>
      </c>
      <c r="AE5" s="165">
        <v>99</v>
      </c>
      <c r="AF5" s="165">
        <v>99</v>
      </c>
      <c r="AG5" s="165">
        <v>99</v>
      </c>
      <c r="AH5" s="165">
        <v>99</v>
      </c>
      <c r="AI5" s="165">
        <v>99</v>
      </c>
      <c r="AJ5" s="165">
        <v>99</v>
      </c>
      <c r="AK5" s="165">
        <v>99</v>
      </c>
      <c r="AL5" s="165">
        <v>99</v>
      </c>
      <c r="AM5" s="165">
        <v>99</v>
      </c>
      <c r="AN5" s="165">
        <v>99</v>
      </c>
      <c r="AO5" s="165">
        <v>99</v>
      </c>
      <c r="AP5" s="165">
        <v>99</v>
      </c>
      <c r="AQ5" s="165">
        <v>99</v>
      </c>
      <c r="AR5" s="165">
        <v>99</v>
      </c>
      <c r="AS5" s="165">
        <v>99</v>
      </c>
      <c r="AT5" s="165">
        <v>99</v>
      </c>
      <c r="AU5" s="165">
        <v>99</v>
      </c>
      <c r="AV5" s="165">
        <v>99</v>
      </c>
      <c r="AW5" s="165">
        <v>99</v>
      </c>
      <c r="AX5" s="165">
        <v>99</v>
      </c>
      <c r="AY5" s="165">
        <v>99</v>
      </c>
      <c r="AZ5" s="165">
        <v>99</v>
      </c>
      <c r="BA5" s="165">
        <v>99</v>
      </c>
      <c r="BB5" s="165">
        <v>99</v>
      </c>
      <c r="BC5" s="165">
        <v>99</v>
      </c>
      <c r="BD5" s="165">
        <v>99</v>
      </c>
      <c r="BE5" s="165">
        <v>99</v>
      </c>
      <c r="BF5" s="165">
        <v>99</v>
      </c>
      <c r="BG5" s="165">
        <v>99</v>
      </c>
      <c r="BH5" s="165">
        <v>99</v>
      </c>
      <c r="BI5" s="165">
        <v>99</v>
      </c>
      <c r="BJ5" s="165">
        <v>99</v>
      </c>
      <c r="BK5" s="165">
        <v>99</v>
      </c>
      <c r="BL5" s="165">
        <v>99</v>
      </c>
      <c r="BM5" s="165">
        <v>99</v>
      </c>
      <c r="BN5" s="165">
        <v>99</v>
      </c>
      <c r="BO5" s="165">
        <v>99</v>
      </c>
      <c r="BP5" s="165">
        <v>99</v>
      </c>
      <c r="BQ5" s="165">
        <v>99</v>
      </c>
      <c r="BR5" s="165">
        <v>99</v>
      </c>
      <c r="BS5" s="165">
        <v>99</v>
      </c>
      <c r="BT5" s="165">
        <v>99</v>
      </c>
      <c r="BU5" s="165">
        <v>99</v>
      </c>
      <c r="BV5" s="165">
        <v>99</v>
      </c>
      <c r="BW5" s="165">
        <v>99</v>
      </c>
      <c r="BX5" s="165">
        <v>99</v>
      </c>
      <c r="BY5" s="165">
        <v>99</v>
      </c>
      <c r="BZ5" s="165">
        <v>99</v>
      </c>
      <c r="CA5" s="165">
        <v>99</v>
      </c>
      <c r="CB5" s="165">
        <v>99</v>
      </c>
      <c r="CC5" s="165">
        <v>99</v>
      </c>
      <c r="CD5" s="165">
        <v>99</v>
      </c>
      <c r="CE5" s="165">
        <v>99</v>
      </c>
      <c r="CF5" s="165">
        <v>99</v>
      </c>
      <c r="CG5" s="165">
        <v>99</v>
      </c>
      <c r="CH5" s="165">
        <v>99</v>
      </c>
      <c r="CI5" s="165">
        <v>99</v>
      </c>
      <c r="CJ5" s="165">
        <v>99</v>
      </c>
      <c r="CK5" s="165">
        <v>99</v>
      </c>
      <c r="CL5" s="165">
        <v>99</v>
      </c>
      <c r="CM5" s="165">
        <v>99</v>
      </c>
      <c r="CN5" s="165">
        <v>99</v>
      </c>
      <c r="CO5" s="165">
        <v>99</v>
      </c>
      <c r="CP5" s="165">
        <v>99</v>
      </c>
      <c r="CQ5" s="165">
        <v>99</v>
      </c>
      <c r="CR5" s="165">
        <v>99</v>
      </c>
      <c r="CS5" s="165">
        <v>99</v>
      </c>
      <c r="CT5" s="165">
        <v>99</v>
      </c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</row>
    <row r="6" spans="1:143" s="47" customFormat="1" ht="15">
      <c r="A6" s="46" t="s">
        <v>3</v>
      </c>
      <c r="B6" s="47" t="s">
        <v>34</v>
      </c>
      <c r="C6" s="48" t="s">
        <v>20</v>
      </c>
      <c r="D6" s="165" t="s">
        <v>5</v>
      </c>
      <c r="E6" s="165" t="s">
        <v>5</v>
      </c>
      <c r="F6" s="165" t="s">
        <v>5</v>
      </c>
      <c r="G6" s="165" t="s">
        <v>5</v>
      </c>
      <c r="H6" s="165" t="s">
        <v>5</v>
      </c>
      <c r="I6" s="165" t="s">
        <v>5</v>
      </c>
      <c r="J6" s="165" t="s">
        <v>5</v>
      </c>
      <c r="K6" s="114" t="s">
        <v>5</v>
      </c>
      <c r="L6" s="114" t="s">
        <v>5</v>
      </c>
      <c r="M6" s="114" t="s">
        <v>5</v>
      </c>
      <c r="N6" s="114" t="s">
        <v>5</v>
      </c>
      <c r="O6" s="114" t="s">
        <v>5</v>
      </c>
      <c r="P6" s="114" t="s">
        <v>5</v>
      </c>
      <c r="Q6" s="114" t="s">
        <v>5</v>
      </c>
      <c r="R6" s="114" t="s">
        <v>5</v>
      </c>
      <c r="S6" s="114" t="s">
        <v>5</v>
      </c>
      <c r="T6" s="114" t="s">
        <v>5</v>
      </c>
      <c r="U6" s="114" t="s">
        <v>385</v>
      </c>
      <c r="V6" s="114" t="s">
        <v>385</v>
      </c>
      <c r="W6" s="114" t="s">
        <v>385</v>
      </c>
      <c r="X6" s="114" t="s">
        <v>5</v>
      </c>
      <c r="Y6" s="114" t="s">
        <v>5</v>
      </c>
      <c r="Z6" s="114" t="s">
        <v>385</v>
      </c>
      <c r="AA6" s="114" t="s">
        <v>385</v>
      </c>
      <c r="AB6" s="114" t="s">
        <v>5</v>
      </c>
      <c r="AC6" s="114" t="s">
        <v>5</v>
      </c>
      <c r="AD6" s="114" t="s">
        <v>5</v>
      </c>
      <c r="AE6" s="114" t="s">
        <v>385</v>
      </c>
      <c r="AF6" s="114" t="s">
        <v>5</v>
      </c>
      <c r="AG6" s="114" t="s">
        <v>5</v>
      </c>
      <c r="AH6" s="114" t="s">
        <v>385</v>
      </c>
      <c r="AI6" s="114" t="s">
        <v>385</v>
      </c>
      <c r="AJ6" s="114" t="s">
        <v>5</v>
      </c>
      <c r="AK6" s="114" t="s">
        <v>5</v>
      </c>
      <c r="AL6" s="114" t="s">
        <v>5</v>
      </c>
      <c r="AM6" s="114" t="s">
        <v>5</v>
      </c>
      <c r="AN6" s="114" t="s">
        <v>385</v>
      </c>
      <c r="AO6" s="114" t="s">
        <v>5</v>
      </c>
      <c r="AP6" s="114" t="s">
        <v>5</v>
      </c>
      <c r="AQ6" s="114" t="s">
        <v>385</v>
      </c>
      <c r="AR6" s="114" t="s">
        <v>5</v>
      </c>
      <c r="AS6" s="114" t="s">
        <v>5</v>
      </c>
      <c r="AT6" s="114" t="s">
        <v>385</v>
      </c>
      <c r="AU6" s="114" t="s">
        <v>385</v>
      </c>
      <c r="AV6" s="114" t="s">
        <v>385</v>
      </c>
      <c r="AW6" s="114" t="s">
        <v>5</v>
      </c>
      <c r="AX6" s="114" t="s">
        <v>385</v>
      </c>
      <c r="AY6" s="114" t="s">
        <v>5</v>
      </c>
      <c r="AZ6" s="114" t="s">
        <v>385</v>
      </c>
      <c r="BA6" s="114" t="s">
        <v>5</v>
      </c>
      <c r="BB6" s="114" t="s">
        <v>385</v>
      </c>
      <c r="BC6" s="114" t="s">
        <v>5</v>
      </c>
      <c r="BD6" s="114" t="s">
        <v>5</v>
      </c>
      <c r="BE6" s="114" t="s">
        <v>5</v>
      </c>
      <c r="BF6" s="114" t="s">
        <v>385</v>
      </c>
      <c r="BG6" s="114" t="s">
        <v>385</v>
      </c>
      <c r="BH6" s="114" t="s">
        <v>385</v>
      </c>
      <c r="BI6" s="114" t="s">
        <v>385</v>
      </c>
      <c r="BJ6" s="114" t="s">
        <v>385</v>
      </c>
      <c r="BK6" s="114" t="s">
        <v>385</v>
      </c>
      <c r="BL6" s="114" t="s">
        <v>385</v>
      </c>
      <c r="BM6" s="114" t="s">
        <v>385</v>
      </c>
      <c r="BN6" s="114" t="s">
        <v>5</v>
      </c>
      <c r="BO6" s="114" t="s">
        <v>385</v>
      </c>
      <c r="BP6" s="114" t="s">
        <v>5</v>
      </c>
      <c r="BQ6" s="2" t="s">
        <v>385</v>
      </c>
      <c r="BR6" s="2" t="s">
        <v>5</v>
      </c>
      <c r="BS6" s="2" t="s">
        <v>385</v>
      </c>
      <c r="BT6" s="2" t="s">
        <v>385</v>
      </c>
      <c r="BU6" s="2" t="s">
        <v>385</v>
      </c>
      <c r="BV6" s="2" t="s">
        <v>385</v>
      </c>
      <c r="BW6" s="2" t="s">
        <v>385</v>
      </c>
      <c r="BX6" s="2" t="s">
        <v>385</v>
      </c>
      <c r="BY6" s="2" t="s">
        <v>385</v>
      </c>
      <c r="BZ6" s="2" t="s">
        <v>385</v>
      </c>
      <c r="CA6" s="2" t="s">
        <v>385</v>
      </c>
      <c r="CB6" s="2" t="s">
        <v>385</v>
      </c>
      <c r="CC6" s="2" t="s">
        <v>5</v>
      </c>
      <c r="CD6" s="2" t="s">
        <v>5</v>
      </c>
      <c r="CE6" s="2" t="s">
        <v>385</v>
      </c>
      <c r="CF6" s="2" t="s">
        <v>5</v>
      </c>
      <c r="CG6" s="2" t="s">
        <v>5</v>
      </c>
      <c r="CH6" s="2"/>
      <c r="CI6" s="2" t="s">
        <v>5</v>
      </c>
      <c r="CJ6" s="2" t="s">
        <v>5</v>
      </c>
      <c r="CK6" s="2" t="s">
        <v>5</v>
      </c>
      <c r="CL6" s="2" t="s">
        <v>5</v>
      </c>
      <c r="CM6" s="2" t="s">
        <v>5</v>
      </c>
      <c r="CN6" s="2" t="s">
        <v>385</v>
      </c>
      <c r="CO6" s="2" t="s">
        <v>385</v>
      </c>
      <c r="CP6" s="2" t="s">
        <v>385</v>
      </c>
      <c r="CQ6" s="2" t="s">
        <v>5</v>
      </c>
      <c r="CR6" s="114" t="s">
        <v>385</v>
      </c>
      <c r="CS6" s="114" t="s">
        <v>385</v>
      </c>
      <c r="CT6" s="114" t="s">
        <v>385</v>
      </c>
      <c r="CU6" s="114"/>
      <c r="CV6" s="114"/>
      <c r="CW6" s="114"/>
      <c r="CX6" s="114"/>
      <c r="CY6" s="114"/>
      <c r="CZ6" s="114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</row>
    <row r="7" spans="1:143" s="47" customFormat="1" ht="15">
      <c r="A7" s="46" t="s">
        <v>11</v>
      </c>
      <c r="B7" s="47" t="s">
        <v>34</v>
      </c>
      <c r="C7" s="48" t="s">
        <v>21</v>
      </c>
      <c r="D7" s="166">
        <v>38919</v>
      </c>
      <c r="E7" s="166">
        <v>39091</v>
      </c>
      <c r="F7" s="166">
        <v>39140</v>
      </c>
      <c r="G7" s="166">
        <v>39048</v>
      </c>
      <c r="H7" s="166">
        <v>39111</v>
      </c>
      <c r="I7" s="166">
        <v>38717</v>
      </c>
      <c r="J7" s="166"/>
      <c r="K7" s="115">
        <v>39162</v>
      </c>
      <c r="L7" s="115">
        <v>39146</v>
      </c>
      <c r="M7" s="115">
        <v>39136</v>
      </c>
      <c r="N7" s="115">
        <v>39142</v>
      </c>
      <c r="O7" s="115">
        <v>39146</v>
      </c>
      <c r="P7" s="115">
        <v>39141</v>
      </c>
      <c r="Q7" s="115">
        <v>39135</v>
      </c>
      <c r="R7" s="115">
        <v>39149</v>
      </c>
      <c r="S7" s="52">
        <v>39149</v>
      </c>
      <c r="T7" s="52">
        <v>39143</v>
      </c>
      <c r="U7" s="52">
        <v>39149</v>
      </c>
      <c r="V7" s="117">
        <v>39162</v>
      </c>
      <c r="W7" s="117">
        <v>39142</v>
      </c>
      <c r="X7" s="117">
        <v>39155</v>
      </c>
      <c r="Y7" s="117">
        <v>39157</v>
      </c>
      <c r="Z7" s="117">
        <v>39156</v>
      </c>
      <c r="AA7" s="117">
        <v>39127</v>
      </c>
      <c r="AB7" s="117">
        <v>39154</v>
      </c>
      <c r="AC7" s="117">
        <v>39164</v>
      </c>
      <c r="AD7" s="117">
        <v>39167</v>
      </c>
      <c r="AE7" s="117">
        <v>39156</v>
      </c>
      <c r="AF7" s="117">
        <v>39136</v>
      </c>
      <c r="AG7" s="115">
        <v>39140</v>
      </c>
      <c r="AH7" s="115">
        <v>39136</v>
      </c>
      <c r="AI7" s="115">
        <v>39141</v>
      </c>
      <c r="AJ7" s="115">
        <v>39136</v>
      </c>
      <c r="AK7" s="115">
        <v>39141</v>
      </c>
      <c r="AL7" s="115">
        <v>39141</v>
      </c>
      <c r="AM7" s="115">
        <v>39141</v>
      </c>
      <c r="AN7" s="115">
        <v>39133</v>
      </c>
      <c r="AO7" s="52">
        <v>39140</v>
      </c>
      <c r="AP7" s="52">
        <v>39139</v>
      </c>
      <c r="AQ7" s="52">
        <v>39150</v>
      </c>
      <c r="AR7" s="117">
        <v>39149</v>
      </c>
      <c r="AS7" s="117">
        <v>39149</v>
      </c>
      <c r="AT7" s="117">
        <v>39146</v>
      </c>
      <c r="AU7" s="117">
        <v>39149</v>
      </c>
      <c r="AV7" s="117">
        <v>39153</v>
      </c>
      <c r="AW7" s="117">
        <v>39157</v>
      </c>
      <c r="AX7" s="117">
        <v>39146</v>
      </c>
      <c r="AY7" s="117">
        <v>39141</v>
      </c>
      <c r="AZ7" s="115">
        <v>39140</v>
      </c>
      <c r="BA7" s="115">
        <v>39146</v>
      </c>
      <c r="BB7" s="115">
        <v>39128</v>
      </c>
      <c r="BC7" s="115">
        <v>39154</v>
      </c>
      <c r="BD7" s="115">
        <v>39149</v>
      </c>
      <c r="BE7" s="115">
        <v>39162</v>
      </c>
      <c r="BF7" s="115">
        <v>39149</v>
      </c>
      <c r="BG7" s="115">
        <v>39147</v>
      </c>
      <c r="BH7" s="52">
        <v>39139</v>
      </c>
      <c r="BI7" s="52">
        <v>39153</v>
      </c>
      <c r="BJ7" s="52">
        <v>39157</v>
      </c>
      <c r="BK7" s="117">
        <v>39157</v>
      </c>
      <c r="BL7" s="117">
        <v>39154</v>
      </c>
      <c r="BM7" s="117">
        <v>39152</v>
      </c>
      <c r="BN7" s="116">
        <v>39118</v>
      </c>
      <c r="BO7" s="116">
        <v>39135</v>
      </c>
      <c r="BP7" s="117">
        <v>39134</v>
      </c>
      <c r="BQ7" s="3">
        <v>39168</v>
      </c>
      <c r="BR7" s="3">
        <v>39161</v>
      </c>
      <c r="BS7" s="3">
        <v>39164</v>
      </c>
      <c r="BT7" s="3">
        <v>39148</v>
      </c>
      <c r="BU7" s="3">
        <v>39149</v>
      </c>
      <c r="BV7" s="3">
        <v>39114</v>
      </c>
      <c r="BW7" s="3">
        <v>39141</v>
      </c>
      <c r="BX7" s="3">
        <v>39154</v>
      </c>
      <c r="BY7" s="4">
        <v>39141</v>
      </c>
      <c r="BZ7" s="4">
        <v>39146</v>
      </c>
      <c r="CA7" s="4">
        <v>39149</v>
      </c>
      <c r="CB7" s="6">
        <v>39142</v>
      </c>
      <c r="CC7" s="6">
        <v>39140</v>
      </c>
      <c r="CD7" s="6">
        <v>39156</v>
      </c>
      <c r="CE7" s="6">
        <v>39148</v>
      </c>
      <c r="CF7" s="6">
        <v>39149</v>
      </c>
      <c r="CG7" s="6">
        <v>39150</v>
      </c>
      <c r="CH7" s="6">
        <v>39163</v>
      </c>
      <c r="CI7" s="6">
        <v>39155</v>
      </c>
      <c r="CJ7" s="6">
        <v>39146</v>
      </c>
      <c r="CK7" s="6">
        <v>39141</v>
      </c>
      <c r="CL7" s="6">
        <v>39142</v>
      </c>
      <c r="CM7" s="6">
        <v>39164</v>
      </c>
      <c r="CN7" s="6">
        <v>39139</v>
      </c>
      <c r="CO7" s="6">
        <v>39148</v>
      </c>
      <c r="CP7" s="6">
        <v>39133</v>
      </c>
      <c r="CQ7" s="6">
        <v>39154</v>
      </c>
      <c r="CR7" s="6">
        <v>38169</v>
      </c>
      <c r="CS7" s="6">
        <v>38078</v>
      </c>
      <c r="CT7" s="6">
        <v>37926</v>
      </c>
      <c r="CU7" s="6"/>
      <c r="CV7" s="6"/>
      <c r="CW7" s="6"/>
      <c r="CX7" s="6"/>
      <c r="CY7" s="6"/>
      <c r="CZ7" s="6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1"/>
      <c r="DL7" s="52"/>
      <c r="DM7" s="52"/>
      <c r="DN7" s="54"/>
      <c r="DO7" s="54"/>
      <c r="DP7" s="54"/>
      <c r="DQ7" s="54"/>
      <c r="DT7" s="50"/>
      <c r="DU7" s="50"/>
      <c r="DV7" s="50"/>
      <c r="DW7" s="50"/>
      <c r="DX7" s="50"/>
      <c r="DY7" s="50"/>
      <c r="DZ7" s="105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</row>
    <row r="8" spans="1:143" s="47" customFormat="1" ht="24" customHeight="1">
      <c r="A8" s="46" t="s">
        <v>10</v>
      </c>
      <c r="B8" s="47" t="s">
        <v>34</v>
      </c>
      <c r="C8" s="48" t="s">
        <v>22</v>
      </c>
      <c r="D8" s="165" t="s">
        <v>419</v>
      </c>
      <c r="E8" s="165" t="s">
        <v>420</v>
      </c>
      <c r="F8" s="165" t="s">
        <v>419</v>
      </c>
      <c r="G8" s="165" t="s">
        <v>419</v>
      </c>
      <c r="H8" s="165" t="s">
        <v>419</v>
      </c>
      <c r="I8" s="165" t="s">
        <v>419</v>
      </c>
      <c r="J8" s="165" t="s">
        <v>420</v>
      </c>
      <c r="K8" s="114" t="s">
        <v>156</v>
      </c>
      <c r="L8" s="114" t="s">
        <v>411</v>
      </c>
      <c r="M8" s="114" t="s">
        <v>156</v>
      </c>
      <c r="N8" s="114" t="s">
        <v>156</v>
      </c>
      <c r="O8" s="114" t="s">
        <v>156</v>
      </c>
      <c r="P8" s="114" t="s">
        <v>156</v>
      </c>
      <c r="Q8" s="114" t="s">
        <v>156</v>
      </c>
      <c r="R8" s="114" t="s">
        <v>410</v>
      </c>
      <c r="S8" s="114" t="s">
        <v>410</v>
      </c>
      <c r="T8" s="114" t="s">
        <v>411</v>
      </c>
      <c r="U8" s="114" t="s">
        <v>410</v>
      </c>
      <c r="V8" s="114" t="s">
        <v>156</v>
      </c>
      <c r="W8" s="114" t="s">
        <v>156</v>
      </c>
      <c r="X8" s="114" t="s">
        <v>156</v>
      </c>
      <c r="Y8" s="114" t="s">
        <v>156</v>
      </c>
      <c r="Z8" s="114" t="s">
        <v>156</v>
      </c>
      <c r="AA8" s="114" t="s">
        <v>156</v>
      </c>
      <c r="AB8" s="114" t="s">
        <v>411</v>
      </c>
      <c r="AC8" s="114" t="s">
        <v>410</v>
      </c>
      <c r="AD8" s="114" t="s">
        <v>410</v>
      </c>
      <c r="AE8" s="114" t="s">
        <v>156</v>
      </c>
      <c r="AF8" s="114" t="s">
        <v>156</v>
      </c>
      <c r="AG8" s="114" t="s">
        <v>156</v>
      </c>
      <c r="AH8" s="114" t="s">
        <v>156</v>
      </c>
      <c r="AI8" s="114" t="s">
        <v>156</v>
      </c>
      <c r="AJ8" s="114" t="s">
        <v>410</v>
      </c>
      <c r="AK8" s="114" t="s">
        <v>410</v>
      </c>
      <c r="AL8" s="114" t="s">
        <v>410</v>
      </c>
      <c r="AM8" s="114" t="s">
        <v>411</v>
      </c>
      <c r="AN8" s="114" t="s">
        <v>410</v>
      </c>
      <c r="AO8" s="114" t="s">
        <v>410</v>
      </c>
      <c r="AP8" s="114" t="s">
        <v>410</v>
      </c>
      <c r="AQ8" s="114" t="s">
        <v>410</v>
      </c>
      <c r="AR8" s="114" t="s">
        <v>156</v>
      </c>
      <c r="AS8" s="114" t="s">
        <v>156</v>
      </c>
      <c r="AT8" s="114" t="s">
        <v>156</v>
      </c>
      <c r="AU8" s="114" t="s">
        <v>156</v>
      </c>
      <c r="AV8" s="114" t="s">
        <v>156</v>
      </c>
      <c r="AW8" s="114" t="s">
        <v>156</v>
      </c>
      <c r="AX8" s="114" t="s">
        <v>156</v>
      </c>
      <c r="AY8" s="114"/>
      <c r="AZ8" s="114" t="s">
        <v>156</v>
      </c>
      <c r="BA8" s="114" t="s">
        <v>411</v>
      </c>
      <c r="BB8" s="114" t="s">
        <v>410</v>
      </c>
      <c r="BC8" s="114" t="s">
        <v>410</v>
      </c>
      <c r="BD8" s="114" t="s">
        <v>411</v>
      </c>
      <c r="BE8" s="114" t="s">
        <v>156</v>
      </c>
      <c r="BF8" s="114" t="s">
        <v>156</v>
      </c>
      <c r="BG8" s="114" t="s">
        <v>156</v>
      </c>
      <c r="BH8" s="114" t="s">
        <v>156</v>
      </c>
      <c r="BI8" s="114" t="s">
        <v>156</v>
      </c>
      <c r="BJ8" s="114" t="s">
        <v>156</v>
      </c>
      <c r="BK8" s="114" t="s">
        <v>156</v>
      </c>
      <c r="BL8" s="114" t="s">
        <v>156</v>
      </c>
      <c r="BM8" s="114" t="s">
        <v>156</v>
      </c>
      <c r="BN8" s="114" t="s">
        <v>410</v>
      </c>
      <c r="BO8" s="114" t="s">
        <v>156</v>
      </c>
      <c r="BP8" s="114" t="s">
        <v>156</v>
      </c>
      <c r="BQ8" s="2" t="s">
        <v>156</v>
      </c>
      <c r="BR8" s="2" t="s">
        <v>156</v>
      </c>
      <c r="BS8" s="2" t="s">
        <v>156</v>
      </c>
      <c r="BT8" s="2" t="s">
        <v>156</v>
      </c>
      <c r="BU8" s="2" t="s">
        <v>156</v>
      </c>
      <c r="BV8" s="2" t="s">
        <v>156</v>
      </c>
      <c r="BW8" s="2" t="s">
        <v>156</v>
      </c>
      <c r="BX8" s="2" t="s">
        <v>156</v>
      </c>
      <c r="BY8" s="2" t="s">
        <v>156</v>
      </c>
      <c r="BZ8" s="2" t="s">
        <v>156</v>
      </c>
      <c r="CA8" s="2" t="s">
        <v>156</v>
      </c>
      <c r="CB8" s="2" t="s">
        <v>156</v>
      </c>
      <c r="CC8" s="2" t="s">
        <v>156</v>
      </c>
      <c r="CD8" s="2" t="s">
        <v>156</v>
      </c>
      <c r="CE8" s="2" t="s">
        <v>156</v>
      </c>
      <c r="CF8" s="2" t="s">
        <v>411</v>
      </c>
      <c r="CG8" s="2" t="s">
        <v>411</v>
      </c>
      <c r="CH8" s="2" t="s">
        <v>411</v>
      </c>
      <c r="CI8" s="2" t="s">
        <v>411</v>
      </c>
      <c r="CJ8" s="2" t="s">
        <v>411</v>
      </c>
      <c r="CK8" s="2" t="s">
        <v>411</v>
      </c>
      <c r="CL8" s="2" t="s">
        <v>411</v>
      </c>
      <c r="CM8" s="2" t="s">
        <v>411</v>
      </c>
      <c r="CN8" s="2" t="s">
        <v>410</v>
      </c>
      <c r="CO8" s="2" t="s">
        <v>156</v>
      </c>
      <c r="CP8" s="2" t="s">
        <v>156</v>
      </c>
      <c r="CQ8" s="2" t="s">
        <v>156</v>
      </c>
      <c r="CR8" s="114" t="s">
        <v>410</v>
      </c>
      <c r="CS8" s="114" t="s">
        <v>410</v>
      </c>
      <c r="CT8" s="114" t="s">
        <v>410</v>
      </c>
      <c r="CU8" s="114"/>
      <c r="CV8" s="114"/>
      <c r="CW8" s="114"/>
      <c r="CX8" s="114"/>
      <c r="CY8" s="114"/>
      <c r="CZ8" s="114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</row>
    <row r="9" spans="1:143" s="47" customFormat="1" ht="15">
      <c r="A9" s="46" t="s">
        <v>12</v>
      </c>
      <c r="B9" s="47" t="s">
        <v>34</v>
      </c>
      <c r="C9" s="48" t="s">
        <v>23</v>
      </c>
      <c r="D9" s="165" t="s">
        <v>157</v>
      </c>
      <c r="E9" s="165" t="s">
        <v>157</v>
      </c>
      <c r="F9" s="165" t="s">
        <v>157</v>
      </c>
      <c r="G9" s="165" t="s">
        <v>157</v>
      </c>
      <c r="H9" s="165" t="s">
        <v>157</v>
      </c>
      <c r="I9" s="165" t="s">
        <v>157</v>
      </c>
      <c r="J9" s="165" t="s">
        <v>157</v>
      </c>
      <c r="K9" s="114" t="s">
        <v>7</v>
      </c>
      <c r="L9" s="114" t="s">
        <v>7</v>
      </c>
      <c r="M9" s="114" t="s">
        <v>299</v>
      </c>
      <c r="N9" s="114" t="s">
        <v>7</v>
      </c>
      <c r="O9" s="114" t="s">
        <v>158</v>
      </c>
      <c r="P9" s="114" t="s">
        <v>158</v>
      </c>
      <c r="Q9" s="114" t="s">
        <v>7</v>
      </c>
      <c r="R9" s="114" t="s">
        <v>7</v>
      </c>
      <c r="S9" s="114" t="s">
        <v>7</v>
      </c>
      <c r="T9" s="114" t="s">
        <v>299</v>
      </c>
      <c r="U9" s="114" t="s">
        <v>7</v>
      </c>
      <c r="V9" s="114" t="s">
        <v>7</v>
      </c>
      <c r="W9" s="114" t="s">
        <v>158</v>
      </c>
      <c r="X9" s="114" t="s">
        <v>7</v>
      </c>
      <c r="Y9" s="114" t="s">
        <v>158</v>
      </c>
      <c r="Z9" s="114" t="s">
        <v>7</v>
      </c>
      <c r="AA9" s="114" t="s">
        <v>7</v>
      </c>
      <c r="AB9" s="114" t="s">
        <v>7</v>
      </c>
      <c r="AC9" s="114" t="s">
        <v>7</v>
      </c>
      <c r="AD9" s="114" t="s">
        <v>7</v>
      </c>
      <c r="AE9" s="114" t="s">
        <v>157</v>
      </c>
      <c r="AF9" s="114" t="s">
        <v>157</v>
      </c>
      <c r="AG9" s="114" t="s">
        <v>7</v>
      </c>
      <c r="AH9" s="114" t="s">
        <v>7</v>
      </c>
      <c r="AI9" s="114" t="s">
        <v>7</v>
      </c>
      <c r="AJ9" s="114" t="s">
        <v>7</v>
      </c>
      <c r="AK9" s="114" t="s">
        <v>7</v>
      </c>
      <c r="AL9" s="114" t="s">
        <v>7</v>
      </c>
      <c r="AM9" s="114" t="s">
        <v>7</v>
      </c>
      <c r="AN9" s="114" t="s">
        <v>7</v>
      </c>
      <c r="AO9" s="114" t="s">
        <v>7</v>
      </c>
      <c r="AP9" s="114" t="s">
        <v>7</v>
      </c>
      <c r="AQ9" s="114" t="s">
        <v>7</v>
      </c>
      <c r="AR9" s="114" t="s">
        <v>157</v>
      </c>
      <c r="AS9" s="114" t="s">
        <v>157</v>
      </c>
      <c r="AT9" s="114" t="s">
        <v>157</v>
      </c>
      <c r="AU9" s="114" t="s">
        <v>157</v>
      </c>
      <c r="AV9" s="114" t="s">
        <v>7</v>
      </c>
      <c r="AW9" s="114" t="s">
        <v>157</v>
      </c>
      <c r="AX9" s="114" t="s">
        <v>7</v>
      </c>
      <c r="AY9" s="114" t="s">
        <v>7</v>
      </c>
      <c r="AZ9" s="114" t="s">
        <v>158</v>
      </c>
      <c r="BA9" s="114" t="s">
        <v>158</v>
      </c>
      <c r="BB9" s="114" t="s">
        <v>7</v>
      </c>
      <c r="BC9" s="114" t="s">
        <v>158</v>
      </c>
      <c r="BD9" s="114" t="s">
        <v>7</v>
      </c>
      <c r="BE9" s="114" t="s">
        <v>158</v>
      </c>
      <c r="BF9" s="114" t="s">
        <v>158</v>
      </c>
      <c r="BG9" s="114" t="s">
        <v>158</v>
      </c>
      <c r="BH9" s="114" t="s">
        <v>158</v>
      </c>
      <c r="BI9" s="114" t="s">
        <v>7</v>
      </c>
      <c r="BJ9" s="114" t="s">
        <v>158</v>
      </c>
      <c r="BK9" s="114" t="s">
        <v>7</v>
      </c>
      <c r="BL9" s="114" t="s">
        <v>7</v>
      </c>
      <c r="BM9" s="114" t="s">
        <v>299</v>
      </c>
      <c r="BN9" s="114" t="s">
        <v>158</v>
      </c>
      <c r="BO9" s="114" t="s">
        <v>158</v>
      </c>
      <c r="BP9" s="114" t="s">
        <v>157</v>
      </c>
      <c r="BQ9" s="2" t="s">
        <v>7</v>
      </c>
      <c r="BR9" s="2" t="s">
        <v>158</v>
      </c>
      <c r="BS9" s="2" t="s">
        <v>158</v>
      </c>
      <c r="BT9" s="2" t="s">
        <v>158</v>
      </c>
      <c r="BU9" s="2" t="s">
        <v>158</v>
      </c>
      <c r="BV9" s="2" t="s">
        <v>158</v>
      </c>
      <c r="BW9" s="2" t="s">
        <v>7</v>
      </c>
      <c r="BX9" s="2" t="s">
        <v>7</v>
      </c>
      <c r="BY9" s="2" t="s">
        <v>299</v>
      </c>
      <c r="BZ9" s="2" t="s">
        <v>299</v>
      </c>
      <c r="CA9" s="2" t="s">
        <v>7</v>
      </c>
      <c r="CB9" s="2" t="s">
        <v>7</v>
      </c>
      <c r="CC9" s="2" t="s">
        <v>299</v>
      </c>
      <c r="CD9" s="2" t="s">
        <v>158</v>
      </c>
      <c r="CE9" s="2" t="s">
        <v>157</v>
      </c>
      <c r="CF9" s="2" t="s">
        <v>7</v>
      </c>
      <c r="CG9" s="2" t="s">
        <v>7</v>
      </c>
      <c r="CH9" s="2" t="s">
        <v>7</v>
      </c>
      <c r="CI9" s="2" t="s">
        <v>299</v>
      </c>
      <c r="CJ9" s="2" t="s">
        <v>299</v>
      </c>
      <c r="CK9" s="2" t="s">
        <v>7</v>
      </c>
      <c r="CL9" s="2" t="s">
        <v>7</v>
      </c>
      <c r="CM9" s="2" t="s">
        <v>7</v>
      </c>
      <c r="CN9" s="2" t="s">
        <v>7</v>
      </c>
      <c r="CO9" s="2" t="s">
        <v>7</v>
      </c>
      <c r="CP9" s="2" t="s">
        <v>7</v>
      </c>
      <c r="CQ9" s="2" t="s">
        <v>7</v>
      </c>
      <c r="CR9" s="114" t="s">
        <v>7</v>
      </c>
      <c r="CS9" s="114" t="s">
        <v>7</v>
      </c>
      <c r="CT9" s="114" t="s">
        <v>7</v>
      </c>
      <c r="CU9" s="114"/>
      <c r="CV9" s="114"/>
      <c r="CW9" s="114"/>
      <c r="CX9" s="114"/>
      <c r="CY9" s="114"/>
      <c r="CZ9" s="114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</row>
    <row r="10" spans="1:143" s="47" customFormat="1" ht="15">
      <c r="A10" s="46" t="s">
        <v>13</v>
      </c>
      <c r="B10" s="47" t="s">
        <v>34</v>
      </c>
      <c r="C10" s="48" t="s">
        <v>24</v>
      </c>
      <c r="D10" s="165" t="s">
        <v>159</v>
      </c>
      <c r="E10" s="165" t="s">
        <v>159</v>
      </c>
      <c r="F10" s="165" t="s">
        <v>159</v>
      </c>
      <c r="G10" s="165" t="s">
        <v>159</v>
      </c>
      <c r="H10" s="165" t="s">
        <v>159</v>
      </c>
      <c r="I10" s="165" t="s">
        <v>159</v>
      </c>
      <c r="J10" s="165" t="s">
        <v>8</v>
      </c>
      <c r="K10" s="114" t="s">
        <v>159</v>
      </c>
      <c r="L10" s="114" t="s">
        <v>159</v>
      </c>
      <c r="M10" s="114" t="s">
        <v>159</v>
      </c>
      <c r="N10" s="114" t="s">
        <v>159</v>
      </c>
      <c r="O10" s="114" t="s">
        <v>8</v>
      </c>
      <c r="P10" s="114" t="s">
        <v>159</v>
      </c>
      <c r="Q10" s="114" t="s">
        <v>8</v>
      </c>
      <c r="R10" s="114" t="s">
        <v>159</v>
      </c>
      <c r="S10" s="114" t="s">
        <v>159</v>
      </c>
      <c r="T10" s="114" t="s">
        <v>159</v>
      </c>
      <c r="U10" s="114" t="s">
        <v>159</v>
      </c>
      <c r="V10" s="114" t="s">
        <v>8</v>
      </c>
      <c r="W10" s="114" t="s">
        <v>159</v>
      </c>
      <c r="X10" s="114" t="s">
        <v>159</v>
      </c>
      <c r="Y10" s="114" t="s">
        <v>8</v>
      </c>
      <c r="Z10" s="114" t="s">
        <v>159</v>
      </c>
      <c r="AA10" s="114" t="s">
        <v>8</v>
      </c>
      <c r="AB10" s="114" t="s">
        <v>8</v>
      </c>
      <c r="AC10" s="114" t="s">
        <v>159</v>
      </c>
      <c r="AD10" s="114" t="s">
        <v>159</v>
      </c>
      <c r="AE10" s="114" t="s">
        <v>8</v>
      </c>
      <c r="AF10" s="114" t="s">
        <v>159</v>
      </c>
      <c r="AG10" s="114" t="s">
        <v>8</v>
      </c>
      <c r="AH10" s="114" t="s">
        <v>159</v>
      </c>
      <c r="AI10" s="114" t="s">
        <v>159</v>
      </c>
      <c r="AJ10" s="114" t="s">
        <v>159</v>
      </c>
      <c r="AK10" s="114" t="s">
        <v>159</v>
      </c>
      <c r="AL10" s="114" t="s">
        <v>159</v>
      </c>
      <c r="AM10" s="114" t="s">
        <v>159</v>
      </c>
      <c r="AN10" s="114" t="s">
        <v>159</v>
      </c>
      <c r="AO10" s="114" t="s">
        <v>159</v>
      </c>
      <c r="AP10" s="114" t="s">
        <v>159</v>
      </c>
      <c r="AQ10" s="114" t="s">
        <v>159</v>
      </c>
      <c r="AR10" s="114" t="s">
        <v>8</v>
      </c>
      <c r="AS10" s="114" t="s">
        <v>8</v>
      </c>
      <c r="AT10" s="114" t="s">
        <v>8</v>
      </c>
      <c r="AU10" s="114" t="s">
        <v>159</v>
      </c>
      <c r="AV10" s="114" t="s">
        <v>159</v>
      </c>
      <c r="AW10" s="114" t="s">
        <v>8</v>
      </c>
      <c r="AX10" s="114" t="s">
        <v>159</v>
      </c>
      <c r="AY10" s="114" t="s">
        <v>159</v>
      </c>
      <c r="AZ10" s="114" t="s">
        <v>159</v>
      </c>
      <c r="BA10" s="114" t="s">
        <v>159</v>
      </c>
      <c r="BB10" s="114" t="s">
        <v>159</v>
      </c>
      <c r="BC10" s="114" t="s">
        <v>159</v>
      </c>
      <c r="BD10" s="114" t="s">
        <v>159</v>
      </c>
      <c r="BE10" s="114" t="s">
        <v>159</v>
      </c>
      <c r="BF10" s="114" t="s">
        <v>159</v>
      </c>
      <c r="BG10" s="114" t="s">
        <v>159</v>
      </c>
      <c r="BH10" s="114" t="s">
        <v>8</v>
      </c>
      <c r="BI10" s="114" t="s">
        <v>159</v>
      </c>
      <c r="BJ10" s="114" t="s">
        <v>159</v>
      </c>
      <c r="BK10" s="114" t="s">
        <v>159</v>
      </c>
      <c r="BL10" s="114" t="s">
        <v>8</v>
      </c>
      <c r="BM10" s="114" t="s">
        <v>159</v>
      </c>
      <c r="BN10" s="114" t="s">
        <v>159</v>
      </c>
      <c r="BO10" s="114" t="s">
        <v>8</v>
      </c>
      <c r="BP10" s="114" t="s">
        <v>8</v>
      </c>
      <c r="BQ10" s="2" t="s">
        <v>8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8</v>
      </c>
      <c r="BW10" s="2" t="s">
        <v>159</v>
      </c>
      <c r="BX10" s="2" t="s">
        <v>159</v>
      </c>
      <c r="BY10" s="2" t="s">
        <v>8</v>
      </c>
      <c r="BZ10" s="2" t="s">
        <v>159</v>
      </c>
      <c r="CA10" s="2" t="s">
        <v>159</v>
      </c>
      <c r="CB10" s="2" t="s">
        <v>8</v>
      </c>
      <c r="CC10" s="2" t="s">
        <v>159</v>
      </c>
      <c r="CD10" s="2" t="s">
        <v>159</v>
      </c>
      <c r="CE10" s="2" t="s">
        <v>8</v>
      </c>
      <c r="CF10" s="2" t="s">
        <v>8</v>
      </c>
      <c r="CG10" s="2" t="s">
        <v>8</v>
      </c>
      <c r="CH10" s="2" t="s">
        <v>159</v>
      </c>
      <c r="CI10" s="2" t="s">
        <v>159</v>
      </c>
      <c r="CJ10" s="2" t="s">
        <v>159</v>
      </c>
      <c r="CK10" s="2" t="s">
        <v>159</v>
      </c>
      <c r="CL10" s="2" t="s">
        <v>8</v>
      </c>
      <c r="CM10" s="2" t="s">
        <v>159</v>
      </c>
      <c r="CN10" s="2" t="s">
        <v>159</v>
      </c>
      <c r="CO10" s="2" t="s">
        <v>8</v>
      </c>
      <c r="CP10" s="2" t="s">
        <v>8</v>
      </c>
      <c r="CQ10" s="2"/>
      <c r="CR10" s="114" t="s">
        <v>159</v>
      </c>
      <c r="CS10" s="114" t="s">
        <v>159</v>
      </c>
      <c r="CT10" s="114" t="s">
        <v>159</v>
      </c>
      <c r="CU10" s="114"/>
      <c r="CV10" s="114"/>
      <c r="CW10" s="114"/>
      <c r="CX10" s="114"/>
      <c r="CY10" s="114"/>
      <c r="CZ10" s="114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</row>
    <row r="11" spans="1:143" s="56" customFormat="1" ht="14.25" customHeight="1">
      <c r="A11" s="55" t="s">
        <v>14</v>
      </c>
      <c r="B11" s="56" t="s">
        <v>35</v>
      </c>
      <c r="C11" s="57" t="s">
        <v>25</v>
      </c>
      <c r="D11" s="167" t="s">
        <v>165</v>
      </c>
      <c r="E11" s="167" t="s">
        <v>165</v>
      </c>
      <c r="F11" s="167" t="s">
        <v>165</v>
      </c>
      <c r="G11" s="167" t="s">
        <v>165</v>
      </c>
      <c r="H11" s="167" t="s">
        <v>165</v>
      </c>
      <c r="I11" s="167" t="s">
        <v>164</v>
      </c>
      <c r="J11" s="167" t="s">
        <v>165</v>
      </c>
      <c r="K11" s="121" t="s">
        <v>164</v>
      </c>
      <c r="L11" s="121" t="s">
        <v>161</v>
      </c>
      <c r="M11" s="121" t="s">
        <v>163</v>
      </c>
      <c r="N11" s="121" t="s">
        <v>164</v>
      </c>
      <c r="O11" s="121" t="s">
        <v>167</v>
      </c>
      <c r="P11" s="121" t="s">
        <v>164</v>
      </c>
      <c r="Q11" s="121" t="s">
        <v>164</v>
      </c>
      <c r="R11" s="121" t="s">
        <v>164</v>
      </c>
      <c r="S11" s="121" t="s">
        <v>161</v>
      </c>
      <c r="T11" s="121" t="s">
        <v>163</v>
      </c>
      <c r="U11" s="121" t="s">
        <v>165</v>
      </c>
      <c r="V11" s="121" t="s">
        <v>161</v>
      </c>
      <c r="W11" s="121" t="s">
        <v>164</v>
      </c>
      <c r="X11" s="121" t="s">
        <v>164</v>
      </c>
      <c r="Y11" s="121" t="s">
        <v>164</v>
      </c>
      <c r="Z11" s="121" t="s">
        <v>164</v>
      </c>
      <c r="AA11" s="121" t="s">
        <v>165</v>
      </c>
      <c r="AB11" s="121" t="s">
        <v>164</v>
      </c>
      <c r="AC11" s="121" t="s">
        <v>161</v>
      </c>
      <c r="AD11" s="121" t="s">
        <v>164</v>
      </c>
      <c r="AE11" s="121" t="s">
        <v>164</v>
      </c>
      <c r="AF11" s="121" t="s">
        <v>164</v>
      </c>
      <c r="AG11" s="121" t="s">
        <v>167</v>
      </c>
      <c r="AH11" s="121" t="s">
        <v>167</v>
      </c>
      <c r="AI11" s="121" t="s">
        <v>167</v>
      </c>
      <c r="AJ11" s="121" t="s">
        <v>161</v>
      </c>
      <c r="AK11" s="121" t="s">
        <v>161</v>
      </c>
      <c r="AL11" s="121" t="s">
        <v>163</v>
      </c>
      <c r="AM11" s="121" t="s">
        <v>164</v>
      </c>
      <c r="AN11" s="121" t="s">
        <v>163</v>
      </c>
      <c r="AO11" s="121" t="s">
        <v>164</v>
      </c>
      <c r="AP11" s="121" t="s">
        <v>164</v>
      </c>
      <c r="AQ11" s="121" t="s">
        <v>167</v>
      </c>
      <c r="AR11" s="121" t="s">
        <v>164</v>
      </c>
      <c r="AS11" s="121" t="s">
        <v>167</v>
      </c>
      <c r="AT11" s="121" t="s">
        <v>163</v>
      </c>
      <c r="AU11" s="121" t="s">
        <v>163</v>
      </c>
      <c r="AV11" s="121" t="s">
        <v>163</v>
      </c>
      <c r="AW11" s="121" t="s">
        <v>164</v>
      </c>
      <c r="AX11" s="121" t="s">
        <v>164</v>
      </c>
      <c r="AY11" s="121" t="s">
        <v>167</v>
      </c>
      <c r="AZ11" s="121" t="s">
        <v>163</v>
      </c>
      <c r="BA11" s="121" t="s">
        <v>164</v>
      </c>
      <c r="BB11" s="121" t="s">
        <v>163</v>
      </c>
      <c r="BC11" s="121" t="s">
        <v>164</v>
      </c>
      <c r="BD11" s="121" t="s">
        <v>164</v>
      </c>
      <c r="BE11" s="121" t="s">
        <v>164</v>
      </c>
      <c r="BF11" s="121" t="s">
        <v>167</v>
      </c>
      <c r="BG11" s="121" t="s">
        <v>163</v>
      </c>
      <c r="BH11" s="121" t="s">
        <v>164</v>
      </c>
      <c r="BI11" s="121" t="s">
        <v>163</v>
      </c>
      <c r="BJ11" s="121" t="s">
        <v>164</v>
      </c>
      <c r="BK11" s="121" t="s">
        <v>164</v>
      </c>
      <c r="BL11" s="121" t="s">
        <v>163</v>
      </c>
      <c r="BM11" s="121" t="s">
        <v>164</v>
      </c>
      <c r="BN11" s="121" t="s">
        <v>167</v>
      </c>
      <c r="BO11" s="121" t="s">
        <v>167</v>
      </c>
      <c r="BP11" s="121" t="s">
        <v>164</v>
      </c>
      <c r="BQ11" s="7" t="s">
        <v>165</v>
      </c>
      <c r="BR11" s="7" t="s">
        <v>164</v>
      </c>
      <c r="BS11" s="7" t="s">
        <v>163</v>
      </c>
      <c r="BT11" s="7" t="s">
        <v>163</v>
      </c>
      <c r="BU11" s="7" t="s">
        <v>167</v>
      </c>
      <c r="BV11" s="7" t="s">
        <v>163</v>
      </c>
      <c r="BW11" s="7" t="s">
        <v>165</v>
      </c>
      <c r="BX11" s="7" t="s">
        <v>163</v>
      </c>
      <c r="BY11" s="7" t="s">
        <v>167</v>
      </c>
      <c r="BZ11" s="7" t="s">
        <v>163</v>
      </c>
      <c r="CA11" s="7" t="s">
        <v>164</v>
      </c>
      <c r="CB11" s="7" t="s">
        <v>164</v>
      </c>
      <c r="CC11" s="7" t="s">
        <v>165</v>
      </c>
      <c r="CD11" s="7" t="s">
        <v>161</v>
      </c>
      <c r="CE11" s="7" t="s">
        <v>167</v>
      </c>
      <c r="CF11" s="7" t="s">
        <v>164</v>
      </c>
      <c r="CG11" s="7" t="s">
        <v>164</v>
      </c>
      <c r="CH11" s="7" t="s">
        <v>161</v>
      </c>
      <c r="CI11" s="7" t="s">
        <v>163</v>
      </c>
      <c r="CJ11" s="7" t="s">
        <v>163</v>
      </c>
      <c r="CK11" s="7" t="s">
        <v>161</v>
      </c>
      <c r="CL11" s="7" t="s">
        <v>161</v>
      </c>
      <c r="CM11" s="7" t="s">
        <v>164</v>
      </c>
      <c r="CN11" s="7" t="s">
        <v>163</v>
      </c>
      <c r="CO11" s="7" t="s">
        <v>163</v>
      </c>
      <c r="CP11" s="7" t="s">
        <v>167</v>
      </c>
      <c r="CQ11" s="7" t="s">
        <v>164</v>
      </c>
      <c r="CR11" s="121" t="s">
        <v>164</v>
      </c>
      <c r="CS11" s="121" t="s">
        <v>164</v>
      </c>
      <c r="CT11" s="121" t="s">
        <v>164</v>
      </c>
      <c r="CU11" s="121"/>
      <c r="CV11" s="121"/>
      <c r="CW11" s="121"/>
      <c r="CX11" s="121"/>
      <c r="CY11" s="121"/>
      <c r="CZ11" s="121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56" customFormat="1" ht="15" customHeight="1">
      <c r="A12" s="55" t="s">
        <v>15</v>
      </c>
      <c r="B12" s="56" t="s">
        <v>35</v>
      </c>
      <c r="C12" s="57" t="s">
        <v>27</v>
      </c>
      <c r="D12" s="167" t="s">
        <v>489</v>
      </c>
      <c r="E12" s="167" t="s">
        <v>489</v>
      </c>
      <c r="F12" s="167" t="s">
        <v>489</v>
      </c>
      <c r="G12" s="167" t="s">
        <v>489</v>
      </c>
      <c r="H12" s="167" t="s">
        <v>489</v>
      </c>
      <c r="I12" s="167" t="s">
        <v>489</v>
      </c>
      <c r="J12" s="167" t="s">
        <v>489</v>
      </c>
      <c r="K12" s="167" t="s">
        <v>489</v>
      </c>
      <c r="L12" s="167" t="s">
        <v>489</v>
      </c>
      <c r="M12" s="167" t="s">
        <v>489</v>
      </c>
      <c r="N12" s="167" t="s">
        <v>489</v>
      </c>
      <c r="O12" s="167" t="s">
        <v>489</v>
      </c>
      <c r="P12" s="167" t="s">
        <v>489</v>
      </c>
      <c r="Q12" s="167" t="s">
        <v>489</v>
      </c>
      <c r="R12" s="167" t="s">
        <v>489</v>
      </c>
      <c r="S12" s="167" t="s">
        <v>489</v>
      </c>
      <c r="T12" s="167" t="s">
        <v>489</v>
      </c>
      <c r="U12" s="167" t="s">
        <v>489</v>
      </c>
      <c r="V12" s="167" t="s">
        <v>489</v>
      </c>
      <c r="W12" s="167" t="s">
        <v>489</v>
      </c>
      <c r="X12" s="167" t="s">
        <v>489</v>
      </c>
      <c r="Y12" s="167" t="s">
        <v>489</v>
      </c>
      <c r="Z12" s="167" t="s">
        <v>489</v>
      </c>
      <c r="AA12" s="167" t="s">
        <v>489</v>
      </c>
      <c r="AB12" s="167" t="s">
        <v>489</v>
      </c>
      <c r="AC12" s="167" t="s">
        <v>489</v>
      </c>
      <c r="AD12" s="167" t="s">
        <v>489</v>
      </c>
      <c r="AE12" s="167" t="s">
        <v>489</v>
      </c>
      <c r="AF12" s="167" t="s">
        <v>489</v>
      </c>
      <c r="AG12" s="167" t="s">
        <v>489</v>
      </c>
      <c r="AH12" s="167" t="s">
        <v>489</v>
      </c>
      <c r="AI12" s="167" t="s">
        <v>489</v>
      </c>
      <c r="AJ12" s="167" t="s">
        <v>489</v>
      </c>
      <c r="AK12" s="167" t="s">
        <v>489</v>
      </c>
      <c r="AL12" s="167" t="s">
        <v>489</v>
      </c>
      <c r="AM12" s="167" t="s">
        <v>489</v>
      </c>
      <c r="AN12" s="167" t="s">
        <v>489</v>
      </c>
      <c r="AO12" s="167" t="s">
        <v>489</v>
      </c>
      <c r="AP12" s="167" t="s">
        <v>489</v>
      </c>
      <c r="AQ12" s="167" t="s">
        <v>489</v>
      </c>
      <c r="AR12" s="167" t="s">
        <v>489</v>
      </c>
      <c r="AS12" s="167" t="s">
        <v>489</v>
      </c>
      <c r="AT12" s="167" t="s">
        <v>489</v>
      </c>
      <c r="AU12" s="167" t="s">
        <v>489</v>
      </c>
      <c r="AV12" s="167" t="s">
        <v>489</v>
      </c>
      <c r="AW12" s="167" t="s">
        <v>489</v>
      </c>
      <c r="AX12" s="167" t="s">
        <v>489</v>
      </c>
      <c r="AY12" s="167" t="s">
        <v>489</v>
      </c>
      <c r="AZ12" s="167" t="s">
        <v>489</v>
      </c>
      <c r="BA12" s="167" t="s">
        <v>489</v>
      </c>
      <c r="BB12" s="167" t="s">
        <v>489</v>
      </c>
      <c r="BC12" s="167" t="s">
        <v>489</v>
      </c>
      <c r="BD12" s="167" t="s">
        <v>489</v>
      </c>
      <c r="BE12" s="167" t="s">
        <v>489</v>
      </c>
      <c r="BF12" s="167" t="s">
        <v>489</v>
      </c>
      <c r="BG12" s="167" t="s">
        <v>489</v>
      </c>
      <c r="BH12" s="167" t="s">
        <v>489</v>
      </c>
      <c r="BI12" s="167" t="s">
        <v>489</v>
      </c>
      <c r="BJ12" s="167" t="s">
        <v>489</v>
      </c>
      <c r="BK12" s="167" t="s">
        <v>489</v>
      </c>
      <c r="BL12" s="167" t="s">
        <v>489</v>
      </c>
      <c r="BM12" s="167" t="s">
        <v>489</v>
      </c>
      <c r="BN12" s="167" t="s">
        <v>489</v>
      </c>
      <c r="BO12" s="167" t="s">
        <v>489</v>
      </c>
      <c r="BP12" s="167" t="s">
        <v>489</v>
      </c>
      <c r="BQ12" s="167" t="s">
        <v>489</v>
      </c>
      <c r="BR12" s="167" t="s">
        <v>489</v>
      </c>
      <c r="BS12" s="167" t="s">
        <v>489</v>
      </c>
      <c r="BT12" s="167" t="s">
        <v>489</v>
      </c>
      <c r="BU12" s="167" t="s">
        <v>489</v>
      </c>
      <c r="BV12" s="167" t="s">
        <v>489</v>
      </c>
      <c r="BW12" s="167" t="s">
        <v>489</v>
      </c>
      <c r="BX12" s="167" t="s">
        <v>489</v>
      </c>
      <c r="BY12" s="167" t="s">
        <v>489</v>
      </c>
      <c r="BZ12" s="167" t="s">
        <v>489</v>
      </c>
      <c r="CA12" s="167" t="s">
        <v>489</v>
      </c>
      <c r="CB12" s="167" t="s">
        <v>489</v>
      </c>
      <c r="CC12" s="167" t="s">
        <v>489</v>
      </c>
      <c r="CD12" s="167" t="s">
        <v>489</v>
      </c>
      <c r="CE12" s="167" t="s">
        <v>489</v>
      </c>
      <c r="CF12" s="167" t="s">
        <v>489</v>
      </c>
      <c r="CG12" s="167" t="s">
        <v>489</v>
      </c>
      <c r="CH12" s="167" t="s">
        <v>489</v>
      </c>
      <c r="CI12" s="167" t="s">
        <v>489</v>
      </c>
      <c r="CJ12" s="167" t="s">
        <v>489</v>
      </c>
      <c r="CK12" s="167" t="s">
        <v>489</v>
      </c>
      <c r="CL12" s="167" t="s">
        <v>489</v>
      </c>
      <c r="CM12" s="167" t="s">
        <v>489</v>
      </c>
      <c r="CN12" s="167" t="s">
        <v>489</v>
      </c>
      <c r="CO12" s="167" t="s">
        <v>489</v>
      </c>
      <c r="CP12" s="167" t="s">
        <v>489</v>
      </c>
      <c r="CQ12" s="167" t="s">
        <v>489</v>
      </c>
      <c r="CR12" s="167" t="s">
        <v>489</v>
      </c>
      <c r="CS12" s="167" t="s">
        <v>489</v>
      </c>
      <c r="CT12" s="167" t="s">
        <v>489</v>
      </c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</row>
    <row r="13" spans="1:143" s="60" customFormat="1" ht="24">
      <c r="A13" s="59" t="s">
        <v>26</v>
      </c>
      <c r="B13" s="60" t="s">
        <v>35</v>
      </c>
      <c r="C13" s="61" t="s">
        <v>28</v>
      </c>
      <c r="D13" s="168" t="s">
        <v>168</v>
      </c>
      <c r="E13" s="168" t="s">
        <v>273</v>
      </c>
      <c r="F13" s="168" t="s">
        <v>169</v>
      </c>
      <c r="G13" s="168" t="s">
        <v>273</v>
      </c>
      <c r="H13" s="168" t="s">
        <v>169</v>
      </c>
      <c r="I13" s="168" t="s">
        <v>273</v>
      </c>
      <c r="J13" s="168" t="s">
        <v>273</v>
      </c>
      <c r="K13" s="123" t="s">
        <v>173</v>
      </c>
      <c r="L13" s="123" t="s">
        <v>170</v>
      </c>
      <c r="M13" s="123" t="s">
        <v>170</v>
      </c>
      <c r="N13" s="123" t="s">
        <v>170</v>
      </c>
      <c r="O13" s="123" t="s">
        <v>170</v>
      </c>
      <c r="P13" s="123" t="s">
        <v>170</v>
      </c>
      <c r="Q13" s="123" t="s">
        <v>170</v>
      </c>
      <c r="R13" s="123" t="s">
        <v>173</v>
      </c>
      <c r="S13" s="123" t="s">
        <v>169</v>
      </c>
      <c r="T13" s="123" t="s">
        <v>170</v>
      </c>
      <c r="U13" s="123" t="s">
        <v>170</v>
      </c>
      <c r="V13" s="123" t="s">
        <v>170</v>
      </c>
      <c r="W13" s="123" t="s">
        <v>170</v>
      </c>
      <c r="X13" s="123" t="s">
        <v>170</v>
      </c>
      <c r="Y13" s="123" t="s">
        <v>170</v>
      </c>
      <c r="Z13" s="123" t="s">
        <v>170</v>
      </c>
      <c r="AA13" s="123" t="s">
        <v>170</v>
      </c>
      <c r="AB13" s="123" t="s">
        <v>170</v>
      </c>
      <c r="AC13" s="123" t="s">
        <v>170</v>
      </c>
      <c r="AD13" s="123" t="s">
        <v>169</v>
      </c>
      <c r="AE13" s="123" t="s">
        <v>169</v>
      </c>
      <c r="AF13" s="123" t="s">
        <v>169</v>
      </c>
      <c r="AG13" s="123" t="s">
        <v>170</v>
      </c>
      <c r="AH13" s="123" t="s">
        <v>170</v>
      </c>
      <c r="AI13" s="123" t="s">
        <v>170</v>
      </c>
      <c r="AJ13" s="123" t="s">
        <v>170</v>
      </c>
      <c r="AK13" s="123" t="s">
        <v>170</v>
      </c>
      <c r="AL13" s="123" t="s">
        <v>170</v>
      </c>
      <c r="AM13" s="123" t="s">
        <v>170</v>
      </c>
      <c r="AN13" s="123" t="s">
        <v>170</v>
      </c>
      <c r="AO13" s="123" t="s">
        <v>170</v>
      </c>
      <c r="AP13" s="123" t="s">
        <v>170</v>
      </c>
      <c r="AQ13" s="123" t="s">
        <v>170</v>
      </c>
      <c r="AR13" s="123" t="s">
        <v>170</v>
      </c>
      <c r="AS13" s="123" t="s">
        <v>170</v>
      </c>
      <c r="AT13" s="123" t="s">
        <v>170</v>
      </c>
      <c r="AU13" s="123" t="s">
        <v>170</v>
      </c>
      <c r="AV13" s="123" t="s">
        <v>170</v>
      </c>
      <c r="AW13" s="123" t="s">
        <v>170</v>
      </c>
      <c r="AX13" s="123" t="s">
        <v>169</v>
      </c>
      <c r="AY13" s="123" t="s">
        <v>170</v>
      </c>
      <c r="AZ13" s="123" t="s">
        <v>169</v>
      </c>
      <c r="BA13" s="123" t="s">
        <v>170</v>
      </c>
      <c r="BB13" s="123" t="s">
        <v>170</v>
      </c>
      <c r="BC13" s="123" t="s">
        <v>170</v>
      </c>
      <c r="BD13" s="123" t="s">
        <v>171</v>
      </c>
      <c r="BE13" s="123" t="s">
        <v>171</v>
      </c>
      <c r="BF13" s="123" t="s">
        <v>169</v>
      </c>
      <c r="BG13" s="123" t="s">
        <v>170</v>
      </c>
      <c r="BH13" s="123" t="s">
        <v>170</v>
      </c>
      <c r="BI13" s="123" t="s">
        <v>169</v>
      </c>
      <c r="BJ13" s="123" t="s">
        <v>169</v>
      </c>
      <c r="BK13" s="123" t="s">
        <v>169</v>
      </c>
      <c r="BL13" s="123" t="s">
        <v>168</v>
      </c>
      <c r="BM13" s="123"/>
      <c r="BN13" s="122"/>
      <c r="BO13" s="122"/>
      <c r="BP13" s="123" t="s">
        <v>168</v>
      </c>
      <c r="BQ13" s="8" t="s">
        <v>170</v>
      </c>
      <c r="BR13" s="8" t="s">
        <v>170</v>
      </c>
      <c r="BS13" s="8" t="s">
        <v>170</v>
      </c>
      <c r="BT13" s="8" t="s">
        <v>170</v>
      </c>
      <c r="BU13" s="8" t="s">
        <v>170</v>
      </c>
      <c r="BV13" s="8" t="s">
        <v>170</v>
      </c>
      <c r="BW13" s="8" t="s">
        <v>170</v>
      </c>
      <c r="BX13" s="8" t="s">
        <v>170</v>
      </c>
      <c r="BY13" s="8" t="s">
        <v>170</v>
      </c>
      <c r="BZ13" s="8" t="s">
        <v>170</v>
      </c>
      <c r="CA13" s="8" t="s">
        <v>170</v>
      </c>
      <c r="CB13" s="8" t="s">
        <v>170</v>
      </c>
      <c r="CC13" s="8" t="s">
        <v>170</v>
      </c>
      <c r="CD13" s="8" t="s">
        <v>170</v>
      </c>
      <c r="CE13" s="8" t="s">
        <v>168</v>
      </c>
      <c r="CF13" s="8" t="s">
        <v>170</v>
      </c>
      <c r="CG13" s="8" t="s">
        <v>170</v>
      </c>
      <c r="CH13" s="8" t="s">
        <v>170</v>
      </c>
      <c r="CI13" s="8" t="s">
        <v>171</v>
      </c>
      <c r="CJ13" s="8" t="s">
        <v>168</v>
      </c>
      <c r="CK13" s="8" t="s">
        <v>171</v>
      </c>
      <c r="CL13" s="8" t="s">
        <v>170</v>
      </c>
      <c r="CM13" s="8" t="s">
        <v>170</v>
      </c>
      <c r="CN13" s="8" t="s">
        <v>171</v>
      </c>
      <c r="CO13" s="8" t="s">
        <v>170</v>
      </c>
      <c r="CP13" s="8" t="s">
        <v>170</v>
      </c>
      <c r="CQ13" s="8" t="s">
        <v>170</v>
      </c>
      <c r="CR13" s="123"/>
      <c r="CS13" s="123"/>
      <c r="CT13" s="123"/>
      <c r="CU13" s="123"/>
      <c r="CV13" s="123"/>
      <c r="CW13" s="123"/>
      <c r="CX13" s="123"/>
      <c r="CY13" s="123"/>
      <c r="CZ13" s="123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</row>
    <row r="14" spans="1:143" s="56" customFormat="1" ht="15">
      <c r="A14" s="55" t="s">
        <v>29</v>
      </c>
      <c r="B14" s="56" t="s">
        <v>35</v>
      </c>
      <c r="C14" s="57" t="s">
        <v>30</v>
      </c>
      <c r="D14" s="169">
        <v>38717</v>
      </c>
      <c r="E14" s="169" t="s">
        <v>382</v>
      </c>
      <c r="F14" s="169">
        <v>38990</v>
      </c>
      <c r="G14" s="169" t="s">
        <v>382</v>
      </c>
      <c r="H14" s="169">
        <v>39051</v>
      </c>
      <c r="I14" s="169" t="s">
        <v>382</v>
      </c>
      <c r="J14" s="169">
        <v>38990</v>
      </c>
      <c r="K14" s="124">
        <v>39066</v>
      </c>
      <c r="L14" s="124">
        <v>39021</v>
      </c>
      <c r="M14" s="124">
        <v>39112</v>
      </c>
      <c r="N14" s="124">
        <v>39068</v>
      </c>
      <c r="O14" s="124">
        <v>39101</v>
      </c>
      <c r="P14" s="124">
        <v>39126</v>
      </c>
      <c r="Q14" s="124">
        <v>39125</v>
      </c>
      <c r="R14" s="124">
        <v>39092</v>
      </c>
      <c r="S14" s="64">
        <v>39104</v>
      </c>
      <c r="T14" s="64">
        <v>39021</v>
      </c>
      <c r="U14" s="64">
        <v>39083</v>
      </c>
      <c r="V14" s="125">
        <v>39100</v>
      </c>
      <c r="W14" s="126">
        <v>39055</v>
      </c>
      <c r="X14" s="125">
        <v>39136</v>
      </c>
      <c r="Y14" s="126">
        <v>39141</v>
      </c>
      <c r="Z14" s="126">
        <v>39102</v>
      </c>
      <c r="AA14" s="126">
        <v>39108</v>
      </c>
      <c r="AB14" s="126">
        <v>39082</v>
      </c>
      <c r="AC14" s="125">
        <v>38930</v>
      </c>
      <c r="AD14" s="125">
        <v>39150</v>
      </c>
      <c r="AE14" s="125">
        <v>39115</v>
      </c>
      <c r="AF14" s="125">
        <v>39053</v>
      </c>
      <c r="AG14" s="124">
        <v>39125</v>
      </c>
      <c r="AH14" s="124">
        <v>39108</v>
      </c>
      <c r="AI14" s="124">
        <v>39120</v>
      </c>
      <c r="AJ14" s="124">
        <v>39110</v>
      </c>
      <c r="AK14" s="124">
        <v>39105</v>
      </c>
      <c r="AL14" s="124">
        <v>39119</v>
      </c>
      <c r="AM14" s="124">
        <v>39101</v>
      </c>
      <c r="AN14" s="124">
        <v>39003</v>
      </c>
      <c r="AO14" s="64">
        <v>39063</v>
      </c>
      <c r="AP14" s="64">
        <v>39120</v>
      </c>
      <c r="AQ14" s="64">
        <v>39119</v>
      </c>
      <c r="AR14" s="125">
        <v>39091</v>
      </c>
      <c r="AS14" s="126">
        <v>39123</v>
      </c>
      <c r="AT14" s="125">
        <v>39124</v>
      </c>
      <c r="AU14" s="126">
        <v>39133</v>
      </c>
      <c r="AV14" s="126">
        <v>39053</v>
      </c>
      <c r="AW14" s="126">
        <v>39119</v>
      </c>
      <c r="AX14" s="126">
        <v>39136</v>
      </c>
      <c r="AY14" s="126">
        <v>39132</v>
      </c>
      <c r="AZ14" s="124">
        <v>39109</v>
      </c>
      <c r="BA14" s="124">
        <v>39120</v>
      </c>
      <c r="BB14" s="124">
        <v>39104</v>
      </c>
      <c r="BC14" s="124">
        <v>39112</v>
      </c>
      <c r="BD14" s="124">
        <v>39069</v>
      </c>
      <c r="BE14" s="124">
        <v>39114</v>
      </c>
      <c r="BF14" s="124">
        <v>39134</v>
      </c>
      <c r="BG14" s="124">
        <v>39114</v>
      </c>
      <c r="BH14" s="64">
        <v>39146</v>
      </c>
      <c r="BI14" s="64">
        <v>39105</v>
      </c>
      <c r="BJ14" s="64">
        <v>39127</v>
      </c>
      <c r="BK14" s="125">
        <v>39118</v>
      </c>
      <c r="BL14" s="126">
        <v>39082</v>
      </c>
      <c r="BM14" s="126">
        <v>39118</v>
      </c>
      <c r="BN14" s="127">
        <v>39085</v>
      </c>
      <c r="BO14" s="127">
        <v>39102</v>
      </c>
      <c r="BP14" s="126">
        <v>39072</v>
      </c>
      <c r="BQ14" s="9">
        <v>39135</v>
      </c>
      <c r="BR14" s="9">
        <v>39142</v>
      </c>
      <c r="BS14" s="9">
        <v>39130</v>
      </c>
      <c r="BT14" s="9">
        <v>39107</v>
      </c>
      <c r="BU14" s="9">
        <v>39082</v>
      </c>
      <c r="BV14" s="9"/>
      <c r="BW14" s="9">
        <v>39116</v>
      </c>
      <c r="BX14" s="9">
        <v>39073</v>
      </c>
      <c r="BY14" s="10">
        <v>39099</v>
      </c>
      <c r="BZ14" s="10"/>
      <c r="CA14" s="10">
        <v>39122</v>
      </c>
      <c r="CB14" s="11"/>
      <c r="CC14" s="12">
        <v>39087</v>
      </c>
      <c r="CD14" s="11">
        <v>39082</v>
      </c>
      <c r="CE14" s="12">
        <v>39041</v>
      </c>
      <c r="CF14" s="12">
        <v>38717</v>
      </c>
      <c r="CG14" s="12">
        <v>39128</v>
      </c>
      <c r="CH14" s="12">
        <v>39082</v>
      </c>
      <c r="CI14" s="12">
        <v>39128</v>
      </c>
      <c r="CJ14" s="12">
        <v>39097</v>
      </c>
      <c r="CK14" s="12">
        <v>38898</v>
      </c>
      <c r="CL14" s="12" t="s">
        <v>336</v>
      </c>
      <c r="CM14" s="12">
        <v>39142</v>
      </c>
      <c r="CN14" s="12">
        <v>39082</v>
      </c>
      <c r="CO14" s="12">
        <v>39143</v>
      </c>
      <c r="CP14" s="12">
        <v>39016</v>
      </c>
      <c r="CQ14" s="12"/>
      <c r="CR14" s="12">
        <v>38717</v>
      </c>
      <c r="CS14" s="12">
        <v>38717</v>
      </c>
      <c r="CT14" s="12">
        <v>38717</v>
      </c>
      <c r="CU14" s="12"/>
      <c r="CV14" s="12"/>
      <c r="CW14" s="12"/>
      <c r="CX14" s="12"/>
      <c r="CY14" s="12"/>
      <c r="CZ14" s="12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</row>
    <row r="15" spans="1:143" s="60" customFormat="1" ht="45">
      <c r="A15" s="59" t="s">
        <v>31</v>
      </c>
      <c r="B15" s="60" t="s">
        <v>35</v>
      </c>
      <c r="C15" s="61" t="s">
        <v>32</v>
      </c>
      <c r="D15" s="168" t="s">
        <v>276</v>
      </c>
      <c r="E15" s="168" t="s">
        <v>274</v>
      </c>
      <c r="F15" s="168" t="s">
        <v>276</v>
      </c>
      <c r="G15" s="168" t="s">
        <v>274</v>
      </c>
      <c r="H15" s="168" t="s">
        <v>177</v>
      </c>
      <c r="I15" s="168" t="s">
        <v>274</v>
      </c>
      <c r="J15" s="168" t="s">
        <v>275</v>
      </c>
      <c r="K15" s="123" t="s">
        <v>277</v>
      </c>
      <c r="L15" s="123" t="s">
        <v>276</v>
      </c>
      <c r="M15" s="123" t="s">
        <v>277</v>
      </c>
      <c r="N15" s="123" t="s">
        <v>277</v>
      </c>
      <c r="O15" s="123" t="s">
        <v>277</v>
      </c>
      <c r="P15" s="123" t="s">
        <v>277</v>
      </c>
      <c r="Q15" s="123" t="s">
        <v>277</v>
      </c>
      <c r="R15" s="123" t="s">
        <v>277</v>
      </c>
      <c r="S15" s="123" t="s">
        <v>277</v>
      </c>
      <c r="T15" s="123" t="s">
        <v>277</v>
      </c>
      <c r="U15" s="123" t="s">
        <v>277</v>
      </c>
      <c r="V15" s="123" t="s">
        <v>277</v>
      </c>
      <c r="W15" s="123" t="s">
        <v>277</v>
      </c>
      <c r="X15" s="123" t="s">
        <v>277</v>
      </c>
      <c r="Y15" s="123" t="s">
        <v>277</v>
      </c>
      <c r="Z15" s="123" t="s">
        <v>277</v>
      </c>
      <c r="AA15" s="123" t="s">
        <v>277</v>
      </c>
      <c r="AB15" s="123" t="s">
        <v>277</v>
      </c>
      <c r="AC15" s="123" t="s">
        <v>277</v>
      </c>
      <c r="AD15" s="123" t="s">
        <v>277</v>
      </c>
      <c r="AE15" s="123" t="s">
        <v>277</v>
      </c>
      <c r="AF15" s="123" t="s">
        <v>276</v>
      </c>
      <c r="AG15" s="123" t="s">
        <v>277</v>
      </c>
      <c r="AH15" s="123" t="s">
        <v>277</v>
      </c>
      <c r="AI15" s="123" t="s">
        <v>277</v>
      </c>
      <c r="AJ15" s="123" t="s">
        <v>277</v>
      </c>
      <c r="AK15" s="123" t="s">
        <v>277</v>
      </c>
      <c r="AL15" s="123" t="s">
        <v>277</v>
      </c>
      <c r="AM15" s="123" t="s">
        <v>277</v>
      </c>
      <c r="AN15" s="123" t="s">
        <v>277</v>
      </c>
      <c r="AO15" s="123" t="s">
        <v>177</v>
      </c>
      <c r="AP15" s="123" t="s">
        <v>277</v>
      </c>
      <c r="AQ15" s="123" t="s">
        <v>277</v>
      </c>
      <c r="AR15" s="123" t="s">
        <v>277</v>
      </c>
      <c r="AS15" s="123" t="s">
        <v>277</v>
      </c>
      <c r="AT15" s="123" t="s">
        <v>274</v>
      </c>
      <c r="AU15" s="123" t="s">
        <v>277</v>
      </c>
      <c r="AV15" s="123" t="s">
        <v>277</v>
      </c>
      <c r="AW15" s="123" t="s">
        <v>277</v>
      </c>
      <c r="AX15" s="123" t="s">
        <v>277</v>
      </c>
      <c r="AY15" s="123" t="s">
        <v>277</v>
      </c>
      <c r="AZ15" s="123" t="s">
        <v>277</v>
      </c>
      <c r="BA15" s="123" t="s">
        <v>277</v>
      </c>
      <c r="BB15" s="123" t="s">
        <v>277</v>
      </c>
      <c r="BC15" s="123" t="s">
        <v>277</v>
      </c>
      <c r="BD15" s="123" t="s">
        <v>277</v>
      </c>
      <c r="BE15" s="123" t="s">
        <v>277</v>
      </c>
      <c r="BF15" s="123" t="s">
        <v>277</v>
      </c>
      <c r="BG15" s="123" t="s">
        <v>277</v>
      </c>
      <c r="BH15" s="123" t="s">
        <v>277</v>
      </c>
      <c r="BI15" s="123" t="s">
        <v>277</v>
      </c>
      <c r="BJ15" s="123" t="s">
        <v>177</v>
      </c>
      <c r="BK15" s="123" t="s">
        <v>277</v>
      </c>
      <c r="BL15" s="123" t="s">
        <v>277</v>
      </c>
      <c r="BM15" s="123" t="s">
        <v>277</v>
      </c>
      <c r="BN15" s="123" t="s">
        <v>277</v>
      </c>
      <c r="BO15" s="123" t="s">
        <v>277</v>
      </c>
      <c r="BP15" s="123" t="s">
        <v>277</v>
      </c>
      <c r="BQ15" s="8" t="s">
        <v>276</v>
      </c>
      <c r="BR15" s="8" t="s">
        <v>277</v>
      </c>
      <c r="BS15" s="8" t="s">
        <v>277</v>
      </c>
      <c r="BT15" s="8" t="s">
        <v>277</v>
      </c>
      <c r="BU15" s="8" t="s">
        <v>277</v>
      </c>
      <c r="BV15" s="8" t="s">
        <v>275</v>
      </c>
      <c r="BW15" s="8" t="s">
        <v>277</v>
      </c>
      <c r="BX15" s="8" t="s">
        <v>277</v>
      </c>
      <c r="BY15" s="8" t="s">
        <v>277</v>
      </c>
      <c r="BZ15" s="8" t="s">
        <v>277</v>
      </c>
      <c r="CA15" s="8" t="s">
        <v>277</v>
      </c>
      <c r="CB15" s="8" t="s">
        <v>277</v>
      </c>
      <c r="CC15" s="8" t="s">
        <v>277</v>
      </c>
      <c r="CD15" s="8" t="s">
        <v>277</v>
      </c>
      <c r="CE15" s="8" t="s">
        <v>277</v>
      </c>
      <c r="CF15" s="8" t="s">
        <v>276</v>
      </c>
      <c r="CG15" s="8" t="s">
        <v>277</v>
      </c>
      <c r="CH15" s="8" t="s">
        <v>277</v>
      </c>
      <c r="CI15" s="8" t="s">
        <v>277</v>
      </c>
      <c r="CJ15" s="8" t="s">
        <v>277</v>
      </c>
      <c r="CK15" s="8" t="s">
        <v>277</v>
      </c>
      <c r="CL15" s="8" t="s">
        <v>277</v>
      </c>
      <c r="CM15" s="8" t="s">
        <v>277</v>
      </c>
      <c r="CN15" s="8" t="s">
        <v>277</v>
      </c>
      <c r="CO15" s="8" t="s">
        <v>277</v>
      </c>
      <c r="CP15" s="8" t="s">
        <v>277</v>
      </c>
      <c r="CQ15" s="8" t="s">
        <v>277</v>
      </c>
      <c r="CR15" s="123"/>
      <c r="CS15" s="123"/>
      <c r="CT15" s="123"/>
      <c r="CU15" s="123"/>
      <c r="CV15" s="123"/>
      <c r="CW15" s="123"/>
      <c r="CX15" s="123"/>
      <c r="CY15" s="123"/>
      <c r="CZ15" s="123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</row>
    <row r="16" spans="1:143" s="60" customFormat="1" ht="15">
      <c r="A16" s="59" t="s">
        <v>37</v>
      </c>
      <c r="B16" s="60" t="s">
        <v>35</v>
      </c>
      <c r="C16" s="61" t="s">
        <v>38</v>
      </c>
      <c r="D16" s="168" t="s">
        <v>177</v>
      </c>
      <c r="E16" s="168" t="s">
        <v>280</v>
      </c>
      <c r="F16" s="168" t="s">
        <v>280</v>
      </c>
      <c r="G16" s="168" t="s">
        <v>280</v>
      </c>
      <c r="H16" s="168" t="s">
        <v>177</v>
      </c>
      <c r="I16" s="168" t="s">
        <v>178</v>
      </c>
      <c r="J16" s="168" t="s">
        <v>178</v>
      </c>
      <c r="K16" s="123" t="s">
        <v>177</v>
      </c>
      <c r="L16" s="123" t="s">
        <v>177</v>
      </c>
      <c r="M16" s="123" t="s">
        <v>177</v>
      </c>
      <c r="N16" s="123" t="s">
        <v>177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 t="s">
        <v>177</v>
      </c>
      <c r="AH16" s="123" t="s">
        <v>177</v>
      </c>
      <c r="AI16" s="123" t="s">
        <v>177</v>
      </c>
      <c r="AJ16" s="123" t="s">
        <v>177</v>
      </c>
      <c r="AK16" s="123" t="s">
        <v>177</v>
      </c>
      <c r="AL16" s="123" t="s">
        <v>177</v>
      </c>
      <c r="AM16" s="123" t="s">
        <v>177</v>
      </c>
      <c r="AN16" s="123" t="s">
        <v>177</v>
      </c>
      <c r="AO16" s="123" t="s">
        <v>177</v>
      </c>
      <c r="AP16" s="123" t="s">
        <v>177</v>
      </c>
      <c r="AQ16" s="123" t="s">
        <v>177</v>
      </c>
      <c r="AR16" s="123" t="s">
        <v>177</v>
      </c>
      <c r="AS16" s="123" t="s">
        <v>177</v>
      </c>
      <c r="AT16" s="123" t="s">
        <v>177</v>
      </c>
      <c r="AU16" s="123" t="s">
        <v>177</v>
      </c>
      <c r="AV16" s="123" t="s">
        <v>177</v>
      </c>
      <c r="AW16" s="123" t="s">
        <v>177</v>
      </c>
      <c r="AX16" s="123" t="s">
        <v>177</v>
      </c>
      <c r="AY16" s="123" t="s">
        <v>177</v>
      </c>
      <c r="AZ16" s="123" t="s">
        <v>177</v>
      </c>
      <c r="BA16" s="123" t="s">
        <v>177</v>
      </c>
      <c r="BB16" s="123" t="s">
        <v>177</v>
      </c>
      <c r="BC16" s="123" t="s">
        <v>177</v>
      </c>
      <c r="BD16" s="123" t="s">
        <v>177</v>
      </c>
      <c r="BE16" s="123" t="s">
        <v>177</v>
      </c>
      <c r="BF16" s="123" t="s">
        <v>177</v>
      </c>
      <c r="BG16" s="123" t="s">
        <v>177</v>
      </c>
      <c r="BH16" s="123" t="s">
        <v>177</v>
      </c>
      <c r="BI16" s="123" t="s">
        <v>177</v>
      </c>
      <c r="BJ16" s="123" t="s">
        <v>177</v>
      </c>
      <c r="BK16" s="123" t="s">
        <v>177</v>
      </c>
      <c r="BL16" s="123" t="s">
        <v>177</v>
      </c>
      <c r="BM16" s="123" t="s">
        <v>177</v>
      </c>
      <c r="BN16" s="123" t="s">
        <v>177</v>
      </c>
      <c r="BO16" s="123" t="s">
        <v>177</v>
      </c>
      <c r="BP16" s="123" t="s">
        <v>178</v>
      </c>
      <c r="BQ16" s="8" t="s">
        <v>177</v>
      </c>
      <c r="BR16" s="8" t="s">
        <v>178</v>
      </c>
      <c r="BS16" s="8" t="s">
        <v>178</v>
      </c>
      <c r="BT16" s="8" t="s">
        <v>278</v>
      </c>
      <c r="BU16" s="8" t="s">
        <v>177</v>
      </c>
      <c r="BV16" s="8" t="s">
        <v>177</v>
      </c>
      <c r="BW16" s="8" t="s">
        <v>278</v>
      </c>
      <c r="BX16" s="8" t="s">
        <v>280</v>
      </c>
      <c r="BY16" s="8" t="s">
        <v>280</v>
      </c>
      <c r="BZ16" s="8" t="s">
        <v>280</v>
      </c>
      <c r="CA16" s="8" t="s">
        <v>280</v>
      </c>
      <c r="CB16" s="8" t="s">
        <v>280</v>
      </c>
      <c r="CC16" s="8" t="s">
        <v>278</v>
      </c>
      <c r="CD16" s="8" t="s">
        <v>278</v>
      </c>
      <c r="CE16" s="8" t="s">
        <v>278</v>
      </c>
      <c r="CF16" s="8" t="s">
        <v>278</v>
      </c>
      <c r="CG16" s="8" t="s">
        <v>278</v>
      </c>
      <c r="CH16" s="8" t="s">
        <v>278</v>
      </c>
      <c r="CI16" s="8" t="s">
        <v>278</v>
      </c>
      <c r="CJ16" s="8" t="s">
        <v>278</v>
      </c>
      <c r="CK16" s="8" t="s">
        <v>278</v>
      </c>
      <c r="CL16" s="8" t="s">
        <v>278</v>
      </c>
      <c r="CM16" s="8" t="s">
        <v>278</v>
      </c>
      <c r="CN16" s="8" t="s">
        <v>278</v>
      </c>
      <c r="CO16" s="8" t="s">
        <v>278</v>
      </c>
      <c r="CP16" s="8" t="s">
        <v>278</v>
      </c>
      <c r="CQ16" s="8" t="s">
        <v>278</v>
      </c>
      <c r="CR16" s="123"/>
      <c r="CS16" s="123"/>
      <c r="CT16" s="123"/>
      <c r="CU16" s="123"/>
      <c r="CV16" s="123"/>
      <c r="CW16" s="123"/>
      <c r="CX16" s="123"/>
      <c r="CY16" s="123"/>
      <c r="CZ16" s="123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</row>
    <row r="17" spans="1:143" s="60" customFormat="1" ht="30">
      <c r="A17" s="59" t="s">
        <v>39</v>
      </c>
      <c r="B17" s="60" t="s">
        <v>35</v>
      </c>
      <c r="C17" s="61" t="s">
        <v>40</v>
      </c>
      <c r="D17" s="168" t="s">
        <v>285</v>
      </c>
      <c r="E17" s="168" t="s">
        <v>288</v>
      </c>
      <c r="F17" s="168" t="s">
        <v>285</v>
      </c>
      <c r="G17" s="168" t="s">
        <v>288</v>
      </c>
      <c r="H17" s="168" t="s">
        <v>285</v>
      </c>
      <c r="I17" s="168" t="s">
        <v>285</v>
      </c>
      <c r="J17" s="168" t="s">
        <v>285</v>
      </c>
      <c r="K17" s="123" t="s">
        <v>177</v>
      </c>
      <c r="L17" s="123" t="s">
        <v>177</v>
      </c>
      <c r="M17" s="123" t="s">
        <v>177</v>
      </c>
      <c r="N17" s="123" t="s">
        <v>177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 t="s">
        <v>407</v>
      </c>
      <c r="AH17" s="123" t="s">
        <v>182</v>
      </c>
      <c r="AI17" s="123" t="s">
        <v>182</v>
      </c>
      <c r="AJ17" s="123" t="s">
        <v>182</v>
      </c>
      <c r="AK17" s="123" t="s">
        <v>182</v>
      </c>
      <c r="AL17" s="123" t="s">
        <v>182</v>
      </c>
      <c r="AM17" s="123" t="s">
        <v>182</v>
      </c>
      <c r="AN17" s="123" t="s">
        <v>182</v>
      </c>
      <c r="AO17" s="123" t="s">
        <v>182</v>
      </c>
      <c r="AP17" s="123" t="s">
        <v>182</v>
      </c>
      <c r="AQ17" s="123" t="s">
        <v>182</v>
      </c>
      <c r="AR17" s="123" t="s">
        <v>288</v>
      </c>
      <c r="AS17" s="123" t="s">
        <v>407</v>
      </c>
      <c r="AT17" s="123" t="s">
        <v>407</v>
      </c>
      <c r="AU17" s="123" t="s">
        <v>407</v>
      </c>
      <c r="AV17" s="123" t="s">
        <v>182</v>
      </c>
      <c r="AW17" s="123" t="s">
        <v>407</v>
      </c>
      <c r="AX17" s="123" t="s">
        <v>182</v>
      </c>
      <c r="AY17" s="123" t="s">
        <v>182</v>
      </c>
      <c r="AZ17" s="123" t="s">
        <v>177</v>
      </c>
      <c r="BA17" s="123" t="s">
        <v>285</v>
      </c>
      <c r="BB17" s="123" t="s">
        <v>182</v>
      </c>
      <c r="BC17" s="123" t="s">
        <v>177</v>
      </c>
      <c r="BD17" s="123" t="s">
        <v>177</v>
      </c>
      <c r="BE17" s="123" t="s">
        <v>177</v>
      </c>
      <c r="BF17" s="123" t="s">
        <v>177</v>
      </c>
      <c r="BG17" s="123" t="s">
        <v>177</v>
      </c>
      <c r="BH17" s="123" t="s">
        <v>177</v>
      </c>
      <c r="BI17" s="123" t="s">
        <v>177</v>
      </c>
      <c r="BJ17" s="123" t="s">
        <v>177</v>
      </c>
      <c r="BK17" s="123" t="s">
        <v>177</v>
      </c>
      <c r="BL17" s="123" t="s">
        <v>177</v>
      </c>
      <c r="BM17" s="123" t="s">
        <v>177</v>
      </c>
      <c r="BN17" s="123" t="s">
        <v>287</v>
      </c>
      <c r="BO17" s="123" t="s">
        <v>177</v>
      </c>
      <c r="BP17" s="123" t="s">
        <v>177</v>
      </c>
      <c r="BQ17" s="8" t="s">
        <v>288</v>
      </c>
      <c r="BR17" s="8" t="s">
        <v>285</v>
      </c>
      <c r="BS17" s="8" t="s">
        <v>287</v>
      </c>
      <c r="BT17" s="8" t="s">
        <v>286</v>
      </c>
      <c r="BU17" s="8" t="s">
        <v>286</v>
      </c>
      <c r="BV17" s="8" t="s">
        <v>177</v>
      </c>
      <c r="BW17" s="8" t="s">
        <v>285</v>
      </c>
      <c r="BX17" s="8" t="s">
        <v>285</v>
      </c>
      <c r="BY17" s="8" t="s">
        <v>285</v>
      </c>
      <c r="BZ17" s="8" t="s">
        <v>182</v>
      </c>
      <c r="CA17" s="8" t="s">
        <v>285</v>
      </c>
      <c r="CB17" s="8" t="s">
        <v>287</v>
      </c>
      <c r="CC17" s="8" t="s">
        <v>182</v>
      </c>
      <c r="CD17" s="8"/>
      <c r="CE17" s="8" t="s">
        <v>285</v>
      </c>
      <c r="CF17" s="8" t="s">
        <v>286</v>
      </c>
      <c r="CG17" s="8" t="s">
        <v>285</v>
      </c>
      <c r="CH17" s="8" t="s">
        <v>182</v>
      </c>
      <c r="CI17" s="8" t="s">
        <v>182</v>
      </c>
      <c r="CJ17" s="8"/>
      <c r="CK17" s="8" t="s">
        <v>182</v>
      </c>
      <c r="CL17" s="8" t="s">
        <v>288</v>
      </c>
      <c r="CM17" s="8" t="s">
        <v>182</v>
      </c>
      <c r="CN17" s="8" t="s">
        <v>182</v>
      </c>
      <c r="CO17" s="8" t="s">
        <v>285</v>
      </c>
      <c r="CP17" s="8" t="s">
        <v>285</v>
      </c>
      <c r="CQ17" s="8" t="s">
        <v>288</v>
      </c>
      <c r="CR17" s="123" t="s">
        <v>285</v>
      </c>
      <c r="CS17" s="123" t="s">
        <v>285</v>
      </c>
      <c r="CT17" s="123" t="s">
        <v>285</v>
      </c>
      <c r="CU17" s="123"/>
      <c r="CV17" s="123"/>
      <c r="CW17" s="123"/>
      <c r="CX17" s="123"/>
      <c r="CY17" s="123"/>
      <c r="CZ17" s="123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</row>
    <row r="18" spans="1:143" s="60" customFormat="1" ht="15">
      <c r="A18" s="59" t="s">
        <v>41</v>
      </c>
      <c r="B18" s="60" t="s">
        <v>35</v>
      </c>
      <c r="C18" s="61" t="s">
        <v>42</v>
      </c>
      <c r="D18" s="168" t="s">
        <v>283</v>
      </c>
      <c r="E18" s="168" t="s">
        <v>281</v>
      </c>
      <c r="F18" s="168" t="s">
        <v>284</v>
      </c>
      <c r="G18" s="168" t="s">
        <v>281</v>
      </c>
      <c r="H18" s="168" t="s">
        <v>284</v>
      </c>
      <c r="I18" s="168" t="s">
        <v>281</v>
      </c>
      <c r="J18" s="168" t="s">
        <v>281</v>
      </c>
      <c r="K18" s="123" t="s">
        <v>177</v>
      </c>
      <c r="L18" s="123" t="s">
        <v>177</v>
      </c>
      <c r="M18" s="123" t="s">
        <v>177</v>
      </c>
      <c r="N18" s="123" t="s">
        <v>177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 t="s">
        <v>282</v>
      </c>
      <c r="AH18" s="123" t="s">
        <v>283</v>
      </c>
      <c r="AI18" s="123" t="s">
        <v>284</v>
      </c>
      <c r="AJ18" s="123" t="s">
        <v>282</v>
      </c>
      <c r="AK18" s="123" t="s">
        <v>282</v>
      </c>
      <c r="AL18" s="123" t="s">
        <v>284</v>
      </c>
      <c r="AM18" s="123" t="s">
        <v>282</v>
      </c>
      <c r="AN18" s="123" t="s">
        <v>284</v>
      </c>
      <c r="AO18" s="123" t="s">
        <v>177</v>
      </c>
      <c r="AP18" s="123" t="s">
        <v>284</v>
      </c>
      <c r="AQ18" s="123" t="s">
        <v>283</v>
      </c>
      <c r="AR18" s="123" t="s">
        <v>282</v>
      </c>
      <c r="AS18" s="123" t="s">
        <v>283</v>
      </c>
      <c r="AT18" s="123" t="s">
        <v>282</v>
      </c>
      <c r="AU18" s="123" t="s">
        <v>283</v>
      </c>
      <c r="AV18" s="123" t="s">
        <v>284</v>
      </c>
      <c r="AW18" s="123" t="s">
        <v>283</v>
      </c>
      <c r="AX18" s="123" t="s">
        <v>284</v>
      </c>
      <c r="AY18" s="123" t="s">
        <v>282</v>
      </c>
      <c r="AZ18" s="123" t="s">
        <v>284</v>
      </c>
      <c r="BA18" s="123" t="s">
        <v>283</v>
      </c>
      <c r="BB18" s="123" t="s">
        <v>281</v>
      </c>
      <c r="BC18" s="123" t="s">
        <v>282</v>
      </c>
      <c r="BD18" s="123" t="s">
        <v>284</v>
      </c>
      <c r="BE18" s="123" t="s">
        <v>283</v>
      </c>
      <c r="BF18" s="123" t="s">
        <v>284</v>
      </c>
      <c r="BG18" s="123" t="s">
        <v>282</v>
      </c>
      <c r="BH18" s="123" t="s">
        <v>282</v>
      </c>
      <c r="BI18" s="123" t="s">
        <v>283</v>
      </c>
      <c r="BJ18" s="123" t="s">
        <v>177</v>
      </c>
      <c r="BK18" s="123" t="s">
        <v>283</v>
      </c>
      <c r="BL18" s="123" t="s">
        <v>283</v>
      </c>
      <c r="BM18" s="123" t="s">
        <v>282</v>
      </c>
      <c r="BN18" s="123" t="s">
        <v>282</v>
      </c>
      <c r="BO18" s="123" t="s">
        <v>283</v>
      </c>
      <c r="BP18" s="123" t="s">
        <v>282</v>
      </c>
      <c r="BQ18" s="8" t="s">
        <v>283</v>
      </c>
      <c r="BR18" s="8" t="s">
        <v>283</v>
      </c>
      <c r="BS18" s="8" t="s">
        <v>177</v>
      </c>
      <c r="BT18" s="8" t="s">
        <v>177</v>
      </c>
      <c r="BU18" s="8" t="s">
        <v>283</v>
      </c>
      <c r="BV18" s="8" t="s">
        <v>177</v>
      </c>
      <c r="BW18" s="8" t="s">
        <v>283</v>
      </c>
      <c r="BX18" s="8" t="s">
        <v>283</v>
      </c>
      <c r="BY18" s="8" t="s">
        <v>283</v>
      </c>
      <c r="BZ18" s="8" t="s">
        <v>283</v>
      </c>
      <c r="CA18" s="8"/>
      <c r="CB18" s="8" t="s">
        <v>283</v>
      </c>
      <c r="CC18" s="8" t="s">
        <v>283</v>
      </c>
      <c r="CD18" s="8"/>
      <c r="CE18" s="8" t="s">
        <v>283</v>
      </c>
      <c r="CF18" s="8" t="s">
        <v>283</v>
      </c>
      <c r="CG18" s="8" t="s">
        <v>283</v>
      </c>
      <c r="CH18" s="8" t="s">
        <v>283</v>
      </c>
      <c r="CI18" s="8" t="s">
        <v>177</v>
      </c>
      <c r="CJ18" s="8" t="s">
        <v>283</v>
      </c>
      <c r="CK18" s="8" t="s">
        <v>282</v>
      </c>
      <c r="CL18" s="8" t="s">
        <v>282</v>
      </c>
      <c r="CM18" s="8" t="s">
        <v>283</v>
      </c>
      <c r="CN18" s="8" t="s">
        <v>282</v>
      </c>
      <c r="CO18" s="8" t="s">
        <v>282</v>
      </c>
      <c r="CP18" s="8" t="s">
        <v>283</v>
      </c>
      <c r="CQ18" s="8" t="s">
        <v>283</v>
      </c>
      <c r="CR18" s="123" t="s">
        <v>282</v>
      </c>
      <c r="CS18" s="123" t="s">
        <v>282</v>
      </c>
      <c r="CT18" s="123" t="s">
        <v>282</v>
      </c>
      <c r="CU18" s="123"/>
      <c r="CV18" s="123"/>
      <c r="CW18" s="123"/>
      <c r="CX18" s="123"/>
      <c r="CY18" s="123"/>
      <c r="CZ18" s="123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</row>
    <row r="19" spans="1:143" s="60" customFormat="1" ht="15">
      <c r="A19" s="59" t="s">
        <v>43</v>
      </c>
      <c r="B19" s="60" t="s">
        <v>35</v>
      </c>
      <c r="C19" s="61" t="s">
        <v>44</v>
      </c>
      <c r="D19" s="168"/>
      <c r="E19" s="168"/>
      <c r="F19" s="168"/>
      <c r="G19" s="168"/>
      <c r="H19" s="168">
        <v>647</v>
      </c>
      <c r="I19" s="168"/>
      <c r="J19" s="168"/>
      <c r="K19" s="123">
        <v>704</v>
      </c>
      <c r="L19" s="123">
        <v>718</v>
      </c>
      <c r="M19" s="123">
        <v>714</v>
      </c>
      <c r="N19" s="123">
        <v>690</v>
      </c>
      <c r="O19" s="123">
        <v>804</v>
      </c>
      <c r="P19" s="123">
        <v>677</v>
      </c>
      <c r="Q19" s="123">
        <v>715</v>
      </c>
      <c r="R19" s="123">
        <v>816</v>
      </c>
      <c r="S19" s="123">
        <v>694</v>
      </c>
      <c r="T19" s="123">
        <v>702</v>
      </c>
      <c r="U19" s="123">
        <v>746</v>
      </c>
      <c r="V19" s="123">
        <v>748</v>
      </c>
      <c r="W19" s="123">
        <v>799</v>
      </c>
      <c r="X19" s="123">
        <v>783</v>
      </c>
      <c r="Y19" s="123">
        <v>763</v>
      </c>
      <c r="Z19" s="123">
        <v>728</v>
      </c>
      <c r="AA19" s="123">
        <v>777</v>
      </c>
      <c r="AB19" s="123">
        <v>611</v>
      </c>
      <c r="AC19" s="123">
        <v>792</v>
      </c>
      <c r="AD19" s="123">
        <v>757</v>
      </c>
      <c r="AE19" s="123">
        <v>720</v>
      </c>
      <c r="AF19" s="123">
        <v>762</v>
      </c>
      <c r="AG19" s="123">
        <v>801</v>
      </c>
      <c r="AH19" s="123">
        <v>776</v>
      </c>
      <c r="AI19" s="123">
        <v>765</v>
      </c>
      <c r="AJ19" s="123">
        <v>768</v>
      </c>
      <c r="AK19" s="123">
        <v>693</v>
      </c>
      <c r="AL19" s="123">
        <v>783</v>
      </c>
      <c r="AM19" s="123">
        <v>714</v>
      </c>
      <c r="AN19" s="123">
        <v>675</v>
      </c>
      <c r="AO19" s="123">
        <v>691</v>
      </c>
      <c r="AP19" s="123">
        <v>801</v>
      </c>
      <c r="AQ19" s="123">
        <v>753</v>
      </c>
      <c r="AR19" s="123">
        <v>748</v>
      </c>
      <c r="AS19" s="123">
        <v>738</v>
      </c>
      <c r="AT19" s="123">
        <v>783</v>
      </c>
      <c r="AU19" s="123">
        <v>740</v>
      </c>
      <c r="AV19" s="123">
        <v>784</v>
      </c>
      <c r="AW19" s="123">
        <v>749</v>
      </c>
      <c r="AX19" s="123">
        <v>712</v>
      </c>
      <c r="AY19" s="123">
        <v>744</v>
      </c>
      <c r="AZ19" s="123">
        <v>647</v>
      </c>
      <c r="BA19" s="123">
        <v>787</v>
      </c>
      <c r="BB19" s="123">
        <v>603</v>
      </c>
      <c r="BC19" s="123">
        <v>649</v>
      </c>
      <c r="BD19" s="123">
        <v>665</v>
      </c>
      <c r="BE19" s="123">
        <v>716</v>
      </c>
      <c r="BF19" s="123">
        <v>766</v>
      </c>
      <c r="BG19" s="123">
        <v>753</v>
      </c>
      <c r="BH19" s="123">
        <v>661</v>
      </c>
      <c r="BI19" s="123">
        <v>704</v>
      </c>
      <c r="BJ19" s="123">
        <v>720</v>
      </c>
      <c r="BK19" s="123">
        <v>733</v>
      </c>
      <c r="BL19" s="123">
        <v>588</v>
      </c>
      <c r="BM19" s="123">
        <v>666</v>
      </c>
      <c r="BN19" s="122">
        <v>710</v>
      </c>
      <c r="BO19" s="122">
        <v>738</v>
      </c>
      <c r="BP19" s="123">
        <v>709</v>
      </c>
      <c r="BQ19" s="8">
        <v>798</v>
      </c>
      <c r="BR19" s="8">
        <v>719</v>
      </c>
      <c r="BS19" s="8">
        <v>776</v>
      </c>
      <c r="BT19" s="8">
        <v>680</v>
      </c>
      <c r="BU19" s="8">
        <v>804</v>
      </c>
      <c r="BV19" s="8">
        <v>705</v>
      </c>
      <c r="BW19" s="8">
        <v>803</v>
      </c>
      <c r="BX19" s="8">
        <v>687</v>
      </c>
      <c r="BY19" s="8">
        <v>770</v>
      </c>
      <c r="BZ19" s="8">
        <v>691</v>
      </c>
      <c r="CA19" s="8">
        <v>759</v>
      </c>
      <c r="CB19" s="8">
        <v>732</v>
      </c>
      <c r="CC19" s="8">
        <v>659</v>
      </c>
      <c r="CD19" s="8">
        <v>662</v>
      </c>
      <c r="CE19" s="8">
        <v>720</v>
      </c>
      <c r="CF19" s="8">
        <v>730</v>
      </c>
      <c r="CG19" s="8">
        <v>781</v>
      </c>
      <c r="CH19" s="8">
        <v>697</v>
      </c>
      <c r="CI19" s="8">
        <v>784</v>
      </c>
      <c r="CJ19" s="8">
        <v>784</v>
      </c>
      <c r="CK19" s="8"/>
      <c r="CL19" s="8"/>
      <c r="CM19" s="8">
        <v>715</v>
      </c>
      <c r="CN19" s="8">
        <v>638</v>
      </c>
      <c r="CO19" s="8">
        <v>686</v>
      </c>
      <c r="CP19" s="8">
        <v>691</v>
      </c>
      <c r="CQ19" s="8">
        <v>762</v>
      </c>
      <c r="CR19" s="123"/>
      <c r="CS19" s="123"/>
      <c r="CT19" s="123"/>
      <c r="CU19" s="123"/>
      <c r="CV19" s="123"/>
      <c r="CW19" s="123"/>
      <c r="CX19" s="123"/>
      <c r="CY19" s="123"/>
      <c r="CZ19" s="123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</row>
    <row r="20" spans="1:143" s="56" customFormat="1" ht="15">
      <c r="A20" s="55" t="s">
        <v>45</v>
      </c>
      <c r="B20" s="56" t="s">
        <v>35</v>
      </c>
      <c r="C20" s="57" t="s">
        <v>46</v>
      </c>
      <c r="D20" s="185">
        <v>109478626</v>
      </c>
      <c r="E20" s="185">
        <v>1203106000</v>
      </c>
      <c r="F20" s="185">
        <v>16444714</v>
      </c>
      <c r="G20" s="185">
        <v>1203106000</v>
      </c>
      <c r="H20" s="185">
        <v>155300000</v>
      </c>
      <c r="I20" s="185">
        <v>1900000000</v>
      </c>
      <c r="J20" s="185">
        <v>736700000</v>
      </c>
      <c r="K20" s="128">
        <v>10000</v>
      </c>
      <c r="L20" s="128">
        <v>9124008</v>
      </c>
      <c r="M20" s="128">
        <v>1270000</v>
      </c>
      <c r="N20" s="128">
        <v>0</v>
      </c>
      <c r="O20" s="128">
        <v>3581011</v>
      </c>
      <c r="P20" s="128">
        <v>9763026</v>
      </c>
      <c r="Q20" s="128">
        <v>2754584</v>
      </c>
      <c r="R20" s="128">
        <v>0</v>
      </c>
      <c r="S20" s="66">
        <v>10000000</v>
      </c>
      <c r="T20" s="66">
        <v>3737535</v>
      </c>
      <c r="U20" s="66">
        <v>10740139</v>
      </c>
      <c r="V20" s="129">
        <v>4722350</v>
      </c>
      <c r="W20" s="129">
        <v>1000000</v>
      </c>
      <c r="X20" s="129">
        <v>2171000</v>
      </c>
      <c r="Y20" s="129">
        <v>8200000</v>
      </c>
      <c r="Z20" s="129">
        <v>3075000</v>
      </c>
      <c r="AA20" s="129"/>
      <c r="AB20" s="129">
        <v>11057400</v>
      </c>
      <c r="AC20" s="129">
        <v>6639000</v>
      </c>
      <c r="AD20" s="129">
        <v>3032697</v>
      </c>
      <c r="AE20" s="129">
        <v>31400</v>
      </c>
      <c r="AF20" s="129">
        <v>1380000</v>
      </c>
      <c r="AG20" s="156">
        <v>12126000</v>
      </c>
      <c r="AH20" s="156">
        <v>11087500</v>
      </c>
      <c r="AI20" s="156">
        <v>4885628</v>
      </c>
      <c r="AJ20" s="156">
        <v>1877923</v>
      </c>
      <c r="AK20" s="156">
        <v>2109197</v>
      </c>
      <c r="AL20" s="156">
        <v>4828000</v>
      </c>
      <c r="AM20" s="156">
        <v>1650000</v>
      </c>
      <c r="AN20" s="156">
        <v>9487625</v>
      </c>
      <c r="AO20" s="157">
        <v>0</v>
      </c>
      <c r="AP20" s="157">
        <v>0</v>
      </c>
      <c r="AQ20" s="157">
        <v>3784848</v>
      </c>
      <c r="AR20" s="158">
        <v>11475000</v>
      </c>
      <c r="AS20" s="158">
        <v>1588300</v>
      </c>
      <c r="AT20" s="158">
        <v>7442700</v>
      </c>
      <c r="AU20" s="158">
        <v>7407500</v>
      </c>
      <c r="AV20" s="158">
        <v>2950000</v>
      </c>
      <c r="AW20" s="158">
        <v>2000000</v>
      </c>
      <c r="AX20" s="158">
        <v>4267500</v>
      </c>
      <c r="AY20" s="158">
        <v>8150000</v>
      </c>
      <c r="AZ20" s="128">
        <v>21908000</v>
      </c>
      <c r="BA20" s="128">
        <v>1000000</v>
      </c>
      <c r="BB20" s="128">
        <v>2855000</v>
      </c>
      <c r="BC20" s="128">
        <v>2519066</v>
      </c>
      <c r="BD20" s="128"/>
      <c r="BE20" s="128">
        <v>940000</v>
      </c>
      <c r="BF20" s="128">
        <v>9495000</v>
      </c>
      <c r="BG20" s="128">
        <v>2800000</v>
      </c>
      <c r="BH20" s="66">
        <v>0</v>
      </c>
      <c r="BI20" s="66">
        <v>15020000</v>
      </c>
      <c r="BJ20" s="66">
        <v>5027650</v>
      </c>
      <c r="BK20" s="129">
        <v>4350000</v>
      </c>
      <c r="BL20" s="129">
        <v>352045117</v>
      </c>
      <c r="BM20" s="129">
        <v>1429000</v>
      </c>
      <c r="BN20" s="119">
        <v>2430000</v>
      </c>
      <c r="BO20" s="119">
        <v>5715000</v>
      </c>
      <c r="BP20" s="129">
        <v>0</v>
      </c>
      <c r="BQ20" s="13">
        <v>36946000</v>
      </c>
      <c r="BR20" s="13">
        <v>460000</v>
      </c>
      <c r="BS20" s="13">
        <v>6230000</v>
      </c>
      <c r="BT20" s="13">
        <v>1300000</v>
      </c>
      <c r="BU20" s="13">
        <v>9174573</v>
      </c>
      <c r="BV20" s="13">
        <v>19259200</v>
      </c>
      <c r="BW20" s="13">
        <v>5480000</v>
      </c>
      <c r="BX20" s="13">
        <v>9905164</v>
      </c>
      <c r="BY20" s="14">
        <v>6085000</v>
      </c>
      <c r="BZ20" s="14">
        <v>1157100</v>
      </c>
      <c r="CA20" s="14">
        <v>2353297</v>
      </c>
      <c r="CB20" s="15">
        <v>40749698</v>
      </c>
      <c r="CC20" s="15">
        <v>760000</v>
      </c>
      <c r="CD20" s="15">
        <v>620000</v>
      </c>
      <c r="CE20" s="15">
        <v>62898595</v>
      </c>
      <c r="CF20" s="41">
        <v>0</v>
      </c>
      <c r="CG20" s="15">
        <v>3160000</v>
      </c>
      <c r="CH20" s="15">
        <v>6580628</v>
      </c>
      <c r="CI20" s="15">
        <v>2215000</v>
      </c>
      <c r="CJ20" s="15">
        <v>2655000</v>
      </c>
      <c r="CK20" s="15">
        <v>5809751</v>
      </c>
      <c r="CL20" s="15">
        <v>1295430</v>
      </c>
      <c r="CM20" s="15">
        <v>0</v>
      </c>
      <c r="CN20" s="15">
        <v>2445000</v>
      </c>
      <c r="CO20" s="15">
        <v>7873000</v>
      </c>
      <c r="CP20" s="15">
        <v>8582000</v>
      </c>
      <c r="CQ20" s="15">
        <v>0</v>
      </c>
      <c r="CR20" s="128">
        <v>906000000</v>
      </c>
      <c r="CS20" s="128">
        <v>1555000000</v>
      </c>
      <c r="CT20" s="128">
        <v>6195000000</v>
      </c>
      <c r="CU20" s="128"/>
      <c r="CV20" s="128"/>
      <c r="CW20" s="128"/>
      <c r="CX20" s="128"/>
      <c r="CY20" s="128"/>
      <c r="CZ20" s="66"/>
      <c r="DA20" s="65"/>
      <c r="DB20" s="65"/>
      <c r="DC20" s="65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65"/>
      <c r="DW20" s="65"/>
      <c r="DX20" s="65"/>
      <c r="DY20" s="65"/>
      <c r="DZ20" s="65"/>
      <c r="EA20" s="110"/>
      <c r="EB20" s="110"/>
      <c r="EC20" s="110"/>
      <c r="ED20" s="110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56" customFormat="1" ht="15">
      <c r="A21" s="55" t="s">
        <v>47</v>
      </c>
      <c r="B21" s="56" t="s">
        <v>35</v>
      </c>
      <c r="C21" s="57" t="s">
        <v>48</v>
      </c>
      <c r="D21" s="185">
        <v>55210038</v>
      </c>
      <c r="E21" s="185">
        <v>890449000</v>
      </c>
      <c r="F21" s="185">
        <v>153856347</v>
      </c>
      <c r="G21" s="185">
        <v>890449000</v>
      </c>
      <c r="H21" s="185">
        <v>67700000</v>
      </c>
      <c r="I21" s="185">
        <v>1250000000</v>
      </c>
      <c r="J21" s="185">
        <v>435400000</v>
      </c>
      <c r="K21" s="128">
        <v>0</v>
      </c>
      <c r="L21" s="128">
        <v>5428907</v>
      </c>
      <c r="M21" s="128">
        <v>651248</v>
      </c>
      <c r="N21" s="128">
        <v>0</v>
      </c>
      <c r="O21" s="128">
        <v>744773.94</v>
      </c>
      <c r="P21" s="128">
        <v>2439000</v>
      </c>
      <c r="Q21" s="128">
        <v>711827</v>
      </c>
      <c r="R21" s="128">
        <v>0</v>
      </c>
      <c r="S21" s="66">
        <v>1370141</v>
      </c>
      <c r="T21" s="66">
        <v>735148</v>
      </c>
      <c r="U21" s="66">
        <v>6228340</v>
      </c>
      <c r="V21" s="129">
        <v>3040000</v>
      </c>
      <c r="W21" s="129">
        <v>0</v>
      </c>
      <c r="X21" s="129">
        <v>930000</v>
      </c>
      <c r="Y21" s="129">
        <v>4515900</v>
      </c>
      <c r="Z21" s="129">
        <v>1200000</v>
      </c>
      <c r="AA21" s="129"/>
      <c r="AB21" s="129">
        <v>2165000</v>
      </c>
      <c r="AC21" s="129">
        <v>1760476</v>
      </c>
      <c r="AD21" s="129">
        <v>39062</v>
      </c>
      <c r="AE21" s="129">
        <v>15295504</v>
      </c>
      <c r="AF21" s="129">
        <v>400000</v>
      </c>
      <c r="AG21" s="156">
        <v>2769000</v>
      </c>
      <c r="AH21" s="156">
        <v>2675000</v>
      </c>
      <c r="AI21" s="156">
        <v>1814647</v>
      </c>
      <c r="AJ21" s="156">
        <v>1135205</v>
      </c>
      <c r="AK21" s="156">
        <v>0</v>
      </c>
      <c r="AL21" s="156">
        <v>2150000</v>
      </c>
      <c r="AM21" s="156">
        <v>435000</v>
      </c>
      <c r="AN21" s="156">
        <v>2670801</v>
      </c>
      <c r="AO21" s="157">
        <v>0</v>
      </c>
      <c r="AP21" s="157">
        <v>0</v>
      </c>
      <c r="AQ21" s="157">
        <v>1112500</v>
      </c>
      <c r="AR21" s="158">
        <v>538000</v>
      </c>
      <c r="AS21" s="158">
        <v>775000</v>
      </c>
      <c r="AT21" s="158">
        <v>3759000</v>
      </c>
      <c r="AU21" s="158">
        <v>2884386</v>
      </c>
      <c r="AV21" s="158">
        <v>712000</v>
      </c>
      <c r="AW21" s="158">
        <v>1400000</v>
      </c>
      <c r="AX21" s="158">
        <v>1640500</v>
      </c>
      <c r="AY21" s="158">
        <v>1500000</v>
      </c>
      <c r="AZ21" s="128">
        <v>11546000</v>
      </c>
      <c r="BA21" s="128">
        <v>400000</v>
      </c>
      <c r="BB21" s="128">
        <v>884000</v>
      </c>
      <c r="BC21" s="128">
        <v>608453</v>
      </c>
      <c r="BD21" s="128"/>
      <c r="BE21" s="128">
        <v>240000</v>
      </c>
      <c r="BF21" s="128">
        <v>2772000</v>
      </c>
      <c r="BG21" s="128">
        <v>753000</v>
      </c>
      <c r="BH21" s="66">
        <v>0</v>
      </c>
      <c r="BI21" s="66">
        <v>4637500</v>
      </c>
      <c r="BJ21" s="66">
        <v>2186412</v>
      </c>
      <c r="BK21" s="129">
        <v>2017500</v>
      </c>
      <c r="BL21" s="129">
        <v>218380655</v>
      </c>
      <c r="BM21" s="129">
        <v>801500</v>
      </c>
      <c r="BN21" s="119">
        <v>235000</v>
      </c>
      <c r="BO21" s="119">
        <v>502000</v>
      </c>
      <c r="BP21" s="129">
        <v>0</v>
      </c>
      <c r="BQ21" s="13">
        <v>11088000</v>
      </c>
      <c r="BR21" s="13">
        <v>345000</v>
      </c>
      <c r="BS21" s="13">
        <v>4008443</v>
      </c>
      <c r="BT21" s="13">
        <v>0</v>
      </c>
      <c r="BU21" s="13">
        <v>612897</v>
      </c>
      <c r="BV21" s="13">
        <v>6641000</v>
      </c>
      <c r="BW21" s="13">
        <v>2097549</v>
      </c>
      <c r="BX21" s="13">
        <v>2227333</v>
      </c>
      <c r="BY21" s="14">
        <v>2310677</v>
      </c>
      <c r="BZ21" s="14">
        <v>515445</v>
      </c>
      <c r="CA21" s="14">
        <v>0</v>
      </c>
      <c r="CB21" s="15">
        <v>24989041</v>
      </c>
      <c r="CC21" s="15">
        <v>314000</v>
      </c>
      <c r="CD21" s="15">
        <v>217000</v>
      </c>
      <c r="CE21" s="15">
        <v>27313139</v>
      </c>
      <c r="CF21" s="15">
        <v>0</v>
      </c>
      <c r="CG21" s="41">
        <v>1495451</v>
      </c>
      <c r="CH21" s="15">
        <v>2353631</v>
      </c>
      <c r="CI21" s="15">
        <v>760000</v>
      </c>
      <c r="CJ21" s="15">
        <v>450000</v>
      </c>
      <c r="CK21" s="15">
        <v>80055</v>
      </c>
      <c r="CL21" s="15">
        <v>493618</v>
      </c>
      <c r="CM21" s="15">
        <v>0</v>
      </c>
      <c r="CN21" s="15">
        <v>620000</v>
      </c>
      <c r="CO21" s="15">
        <v>4018190</v>
      </c>
      <c r="CP21" s="15">
        <v>1195000</v>
      </c>
      <c r="CQ21" s="15">
        <v>0</v>
      </c>
      <c r="CR21" s="128">
        <v>1170000000</v>
      </c>
      <c r="CS21" s="128">
        <v>1527000000</v>
      </c>
      <c r="CT21" s="128">
        <v>4252000000</v>
      </c>
      <c r="CU21" s="128"/>
      <c r="CV21" s="128"/>
      <c r="CW21" s="128"/>
      <c r="CX21" s="128"/>
      <c r="CY21" s="128"/>
      <c r="CZ21" s="66"/>
      <c r="DA21" s="65"/>
      <c r="DB21" s="65"/>
      <c r="DC21" s="65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65"/>
      <c r="DW21" s="65"/>
      <c r="DX21" s="65"/>
      <c r="DY21" s="65"/>
      <c r="DZ21" s="65"/>
      <c r="EA21" s="110"/>
      <c r="EB21" s="110"/>
      <c r="EC21" s="110"/>
      <c r="ED21" s="110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56" customFormat="1" ht="15">
      <c r="A22" s="55" t="s">
        <v>266</v>
      </c>
      <c r="B22" s="56" t="s">
        <v>35</v>
      </c>
      <c r="C22" s="57" t="s">
        <v>265</v>
      </c>
      <c r="D22" s="185">
        <v>47222861</v>
      </c>
      <c r="E22" s="185">
        <v>222971000</v>
      </c>
      <c r="F22" s="185">
        <v>16292562</v>
      </c>
      <c r="G22" s="185">
        <v>222971000</v>
      </c>
      <c r="H22" s="185">
        <v>7000000</v>
      </c>
      <c r="I22" s="185">
        <v>324000000</v>
      </c>
      <c r="J22" s="185">
        <v>298300000</v>
      </c>
      <c r="K22" s="130">
        <v>10000</v>
      </c>
      <c r="L22" s="130">
        <v>3695101</v>
      </c>
      <c r="M22" s="130">
        <v>618752</v>
      </c>
      <c r="N22" s="130">
        <v>0</v>
      </c>
      <c r="O22" s="130">
        <v>2836237</v>
      </c>
      <c r="P22" s="130">
        <v>7324026</v>
      </c>
      <c r="Q22" s="130">
        <v>2042757</v>
      </c>
      <c r="R22" s="130">
        <v>0</v>
      </c>
      <c r="S22" s="130">
        <v>8629859</v>
      </c>
      <c r="T22" s="130">
        <v>3002387</v>
      </c>
      <c r="U22" s="130">
        <v>4511799</v>
      </c>
      <c r="V22" s="130">
        <v>1682350</v>
      </c>
      <c r="W22" s="130">
        <v>1000000</v>
      </c>
      <c r="X22" s="130">
        <v>1241000</v>
      </c>
      <c r="Y22" s="130">
        <v>3684100</v>
      </c>
      <c r="Z22" s="130">
        <v>1875000</v>
      </c>
      <c r="AA22" s="130"/>
      <c r="AB22" s="130">
        <v>8892400</v>
      </c>
      <c r="AC22" s="130">
        <v>4878524</v>
      </c>
      <c r="AD22" s="130">
        <v>2993635</v>
      </c>
      <c r="AE22" s="130">
        <v>10477336</v>
      </c>
      <c r="AF22" s="130">
        <v>980000</v>
      </c>
      <c r="AG22" s="130">
        <v>9357000</v>
      </c>
      <c r="AH22" s="130">
        <v>8412500</v>
      </c>
      <c r="AI22" s="130">
        <v>3070981</v>
      </c>
      <c r="AJ22" s="130">
        <v>742718</v>
      </c>
      <c r="AK22" s="130">
        <v>2109197</v>
      </c>
      <c r="AL22" s="130">
        <v>2678000</v>
      </c>
      <c r="AM22" s="130">
        <v>1215000</v>
      </c>
      <c r="AN22" s="130">
        <v>6816824</v>
      </c>
      <c r="AO22" s="130">
        <v>0</v>
      </c>
      <c r="AP22" s="130">
        <v>0</v>
      </c>
      <c r="AQ22" s="130">
        <v>2672348</v>
      </c>
      <c r="AR22" s="130">
        <v>10937000</v>
      </c>
      <c r="AS22" s="130">
        <v>813300</v>
      </c>
      <c r="AT22" s="130">
        <v>3683700</v>
      </c>
      <c r="AU22" s="130">
        <v>4523114</v>
      </c>
      <c r="AV22" s="130">
        <v>2238000</v>
      </c>
      <c r="AW22" s="130">
        <v>600000</v>
      </c>
      <c r="AX22" s="130">
        <v>2627000</v>
      </c>
      <c r="AY22" s="130">
        <v>6650000</v>
      </c>
      <c r="AZ22" s="130">
        <v>10362000</v>
      </c>
      <c r="BA22" s="130">
        <v>600000</v>
      </c>
      <c r="BB22" s="130">
        <v>1971000</v>
      </c>
      <c r="BC22" s="130">
        <v>1910613</v>
      </c>
      <c r="BD22" s="130"/>
      <c r="BE22" s="130">
        <v>240000</v>
      </c>
      <c r="BF22" s="130">
        <v>6728000</v>
      </c>
      <c r="BG22" s="130">
        <v>2047000</v>
      </c>
      <c r="BH22" s="130">
        <v>0</v>
      </c>
      <c r="BI22" s="130">
        <v>10382500</v>
      </c>
      <c r="BJ22" s="130">
        <v>2841238</v>
      </c>
      <c r="BK22" s="130">
        <v>2332500</v>
      </c>
      <c r="BL22" s="130">
        <v>133664462</v>
      </c>
      <c r="BM22" s="130">
        <v>627500</v>
      </c>
      <c r="BN22" s="119">
        <v>1665000</v>
      </c>
      <c r="BO22" s="119">
        <v>5211000</v>
      </c>
      <c r="BP22" s="130">
        <v>0</v>
      </c>
      <c r="BQ22" s="16">
        <v>25858000</v>
      </c>
      <c r="BR22" s="16">
        <v>115000</v>
      </c>
      <c r="BS22" s="16">
        <v>2224500</v>
      </c>
      <c r="BT22" s="16">
        <v>1300000</v>
      </c>
      <c r="BU22" s="16">
        <v>8561676</v>
      </c>
      <c r="BV22" s="16">
        <v>12618200</v>
      </c>
      <c r="BW22" s="16">
        <v>3382451</v>
      </c>
      <c r="BX22" s="16">
        <v>7677831</v>
      </c>
      <c r="BY22" s="16">
        <v>3774323</v>
      </c>
      <c r="BZ22" s="16">
        <v>641655</v>
      </c>
      <c r="CA22" s="16">
        <v>2353297</v>
      </c>
      <c r="CB22" s="16">
        <v>15760657</v>
      </c>
      <c r="CC22" s="16">
        <v>446000</v>
      </c>
      <c r="CD22" s="16">
        <v>403000</v>
      </c>
      <c r="CE22" s="16">
        <v>35585456</v>
      </c>
      <c r="CF22" s="16">
        <v>0</v>
      </c>
      <c r="CG22" s="16">
        <v>1664550</v>
      </c>
      <c r="CH22" s="16">
        <v>4226997</v>
      </c>
      <c r="CI22" s="16">
        <v>1455000</v>
      </c>
      <c r="CJ22" s="16">
        <v>2205000</v>
      </c>
      <c r="CK22" s="16">
        <v>5729696</v>
      </c>
      <c r="CL22" s="16">
        <v>801812</v>
      </c>
      <c r="CM22" s="16">
        <v>0</v>
      </c>
      <c r="CN22" s="16">
        <v>1825000</v>
      </c>
      <c r="CO22" s="16">
        <v>37874810</v>
      </c>
      <c r="CP22" s="16">
        <v>7387000</v>
      </c>
      <c r="CQ22" s="16">
        <v>0</v>
      </c>
      <c r="CR22" s="130"/>
      <c r="CS22" s="130"/>
      <c r="CT22" s="130"/>
      <c r="CU22" s="130"/>
      <c r="CV22" s="130"/>
      <c r="CW22" s="130"/>
      <c r="CX22" s="130"/>
      <c r="CY22" s="130"/>
      <c r="CZ22" s="130"/>
      <c r="DA22" s="67"/>
      <c r="DB22" s="67"/>
      <c r="DC22" s="67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67"/>
      <c r="DW22" s="67"/>
      <c r="DX22" s="67"/>
      <c r="DY22" s="67"/>
      <c r="DZ22" s="67"/>
      <c r="EA22" s="111"/>
      <c r="EB22" s="111"/>
      <c r="EC22" s="111"/>
      <c r="ED22" s="111"/>
      <c r="EE22" s="67"/>
      <c r="EF22" s="67"/>
      <c r="EG22" s="67"/>
      <c r="EH22" s="67"/>
      <c r="EI22" s="67"/>
      <c r="EJ22" s="67"/>
      <c r="EK22" s="67"/>
      <c r="EL22" s="67"/>
      <c r="EM22" s="67"/>
    </row>
    <row r="23" spans="1:143" s="56" customFormat="1" ht="15">
      <c r="A23" s="55" t="s">
        <v>49</v>
      </c>
      <c r="B23" s="56" t="s">
        <v>35</v>
      </c>
      <c r="C23" s="57" t="s">
        <v>50</v>
      </c>
      <c r="D23" s="185">
        <v>7045727</v>
      </c>
      <c r="E23" s="185">
        <v>89596000</v>
      </c>
      <c r="F23" s="185"/>
      <c r="G23" s="185">
        <v>89596000</v>
      </c>
      <c r="H23" s="185">
        <v>80600000</v>
      </c>
      <c r="I23" s="185">
        <v>328900000</v>
      </c>
      <c r="J23" s="185">
        <v>3000000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66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66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66"/>
      <c r="BK23" s="121"/>
      <c r="BL23" s="121"/>
      <c r="BM23" s="121"/>
      <c r="BN23" s="119"/>
      <c r="BO23" s="119"/>
      <c r="BP23" s="121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14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121"/>
      <c r="CS23" s="121"/>
      <c r="CT23" s="121"/>
      <c r="CU23" s="121"/>
      <c r="CV23" s="121"/>
      <c r="CW23" s="121"/>
      <c r="CX23" s="121"/>
      <c r="CY23" s="121"/>
      <c r="CZ23" s="121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60" customFormat="1" ht="13.5" customHeight="1">
      <c r="A24" s="59" t="s">
        <v>267</v>
      </c>
      <c r="B24" s="60" t="s">
        <v>35</v>
      </c>
      <c r="C24" s="61" t="s">
        <v>51</v>
      </c>
      <c r="D24" s="131">
        <f aca="true" t="shared" si="0" ref="D24:BO24">IF(D22=0,0,IF(AND(ISNUMBER(D21),ISNUMBER(D22)),ROUND(D21/D22,2),0))</f>
        <v>1.17</v>
      </c>
      <c r="E24" s="131">
        <f t="shared" si="0"/>
        <v>3.99</v>
      </c>
      <c r="F24" s="131">
        <f t="shared" si="0"/>
        <v>9.44</v>
      </c>
      <c r="G24" s="131">
        <f t="shared" si="0"/>
        <v>3.99</v>
      </c>
      <c r="H24" s="131">
        <f t="shared" si="0"/>
        <v>9.67</v>
      </c>
      <c r="I24" s="131">
        <f t="shared" si="0"/>
        <v>3.86</v>
      </c>
      <c r="J24" s="131">
        <f t="shared" si="0"/>
        <v>1.46</v>
      </c>
      <c r="K24" s="131">
        <f t="shared" si="0"/>
        <v>0</v>
      </c>
      <c r="L24" s="131">
        <f t="shared" si="0"/>
        <v>1.47</v>
      </c>
      <c r="M24" s="131">
        <f t="shared" si="0"/>
        <v>1.05</v>
      </c>
      <c r="N24" s="131">
        <f t="shared" si="0"/>
        <v>0</v>
      </c>
      <c r="O24" s="131">
        <f t="shared" si="0"/>
        <v>0.26</v>
      </c>
      <c r="P24" s="131">
        <f t="shared" si="0"/>
        <v>0.33</v>
      </c>
      <c r="Q24" s="131">
        <f t="shared" si="0"/>
        <v>0.35</v>
      </c>
      <c r="R24" s="131">
        <f t="shared" si="0"/>
        <v>0</v>
      </c>
      <c r="S24" s="131">
        <f t="shared" si="0"/>
        <v>0.16</v>
      </c>
      <c r="T24" s="131">
        <f t="shared" si="0"/>
        <v>0.24</v>
      </c>
      <c r="U24" s="131">
        <f t="shared" si="0"/>
        <v>1.38</v>
      </c>
      <c r="V24" s="131">
        <f t="shared" si="0"/>
        <v>1.81</v>
      </c>
      <c r="W24" s="131">
        <f t="shared" si="0"/>
        <v>0</v>
      </c>
      <c r="X24" s="131">
        <f t="shared" si="0"/>
        <v>0.75</v>
      </c>
      <c r="Y24" s="131">
        <f t="shared" si="0"/>
        <v>1.23</v>
      </c>
      <c r="Z24" s="131">
        <f t="shared" si="0"/>
        <v>0.64</v>
      </c>
      <c r="AA24" s="131">
        <f t="shared" si="0"/>
        <v>0</v>
      </c>
      <c r="AB24" s="131">
        <f t="shared" si="0"/>
        <v>0.24</v>
      </c>
      <c r="AC24" s="131">
        <f t="shared" si="0"/>
        <v>0.36</v>
      </c>
      <c r="AD24" s="131">
        <f t="shared" si="0"/>
        <v>0.01</v>
      </c>
      <c r="AE24" s="131">
        <f t="shared" si="0"/>
        <v>1.46</v>
      </c>
      <c r="AF24" s="131">
        <f t="shared" si="0"/>
        <v>0.41</v>
      </c>
      <c r="AG24" s="131">
        <f t="shared" si="0"/>
        <v>0.3</v>
      </c>
      <c r="AH24" s="131">
        <f t="shared" si="0"/>
        <v>0.32</v>
      </c>
      <c r="AI24" s="131">
        <f t="shared" si="0"/>
        <v>0.59</v>
      </c>
      <c r="AJ24" s="131">
        <f t="shared" si="0"/>
        <v>1.53</v>
      </c>
      <c r="AK24" s="131">
        <f t="shared" si="0"/>
        <v>0</v>
      </c>
      <c r="AL24" s="131">
        <f t="shared" si="0"/>
        <v>0.8</v>
      </c>
      <c r="AM24" s="131">
        <f t="shared" si="0"/>
        <v>0.36</v>
      </c>
      <c r="AN24" s="131">
        <f t="shared" si="0"/>
        <v>0.39</v>
      </c>
      <c r="AO24" s="131">
        <f t="shared" si="0"/>
        <v>0</v>
      </c>
      <c r="AP24" s="131">
        <f t="shared" si="0"/>
        <v>0</v>
      </c>
      <c r="AQ24" s="131">
        <f t="shared" si="0"/>
        <v>0.42</v>
      </c>
      <c r="AR24" s="131">
        <f t="shared" si="0"/>
        <v>0.05</v>
      </c>
      <c r="AS24" s="131">
        <f t="shared" si="0"/>
        <v>0.95</v>
      </c>
      <c r="AT24" s="131">
        <f t="shared" si="0"/>
        <v>1.02</v>
      </c>
      <c r="AU24" s="131">
        <f t="shared" si="0"/>
        <v>0.64</v>
      </c>
      <c r="AV24" s="131">
        <f t="shared" si="0"/>
        <v>0.32</v>
      </c>
      <c r="AW24" s="131">
        <f t="shared" si="0"/>
        <v>2.33</v>
      </c>
      <c r="AX24" s="131">
        <f t="shared" si="0"/>
        <v>0.62</v>
      </c>
      <c r="AY24" s="131">
        <f t="shared" si="0"/>
        <v>0.23</v>
      </c>
      <c r="AZ24" s="131">
        <f t="shared" si="0"/>
        <v>1.11</v>
      </c>
      <c r="BA24" s="131">
        <f t="shared" si="0"/>
        <v>0.67</v>
      </c>
      <c r="BB24" s="131">
        <f t="shared" si="0"/>
        <v>0.45</v>
      </c>
      <c r="BC24" s="131">
        <f t="shared" si="0"/>
        <v>0.32</v>
      </c>
      <c r="BD24" s="131">
        <f t="shared" si="0"/>
        <v>0</v>
      </c>
      <c r="BE24" s="131">
        <f t="shared" si="0"/>
        <v>1</v>
      </c>
      <c r="BF24" s="131">
        <f t="shared" si="0"/>
        <v>0.41</v>
      </c>
      <c r="BG24" s="131">
        <f t="shared" si="0"/>
        <v>0.37</v>
      </c>
      <c r="BH24" s="131">
        <f t="shared" si="0"/>
        <v>0</v>
      </c>
      <c r="BI24" s="131">
        <f t="shared" si="0"/>
        <v>0.45</v>
      </c>
      <c r="BJ24" s="131">
        <f t="shared" si="0"/>
        <v>0.77</v>
      </c>
      <c r="BK24" s="131">
        <f t="shared" si="0"/>
        <v>0.86</v>
      </c>
      <c r="BL24" s="131">
        <f t="shared" si="0"/>
        <v>1.63</v>
      </c>
      <c r="BM24" s="131">
        <f t="shared" si="0"/>
        <v>1.28</v>
      </c>
      <c r="BN24" s="131">
        <f t="shared" si="0"/>
        <v>0.14</v>
      </c>
      <c r="BO24" s="131">
        <f t="shared" si="0"/>
        <v>0.1</v>
      </c>
      <c r="BP24" s="131">
        <f>IF(BP22=0,0,IF(AND(ISNUMBER(BP21),ISNUMBER(BP22)),ROUND(BP21/BP22,2),0))</f>
        <v>0</v>
      </c>
      <c r="BQ24" s="131">
        <f>IF(BQ22=0,0,IF(AND(ISNUMBER(BQ21),ISNUMBER(BQ22)),ROUND(BQ21/BQ22,2),0))</f>
        <v>0.43</v>
      </c>
      <c r="BR24" s="131">
        <f>IF(BR22=0,0,IF(AND(ISNUMBER(BR21),ISNUMBER(BR22)),ROUND(BR21/BR22,2),0))</f>
        <v>3</v>
      </c>
      <c r="BS24" s="131">
        <f>IF(BS22=0,0,IF(AND(ISNUMBER(BS21),ISNUMBER(BS22)),ROUND(BS21/BS22,2),0))</f>
        <v>1.8</v>
      </c>
      <c r="BT24" s="131">
        <f>IF(BT22=0,0,IF(AND(ISNUMBER(BT21),ISNUMBER(BT22)),ROUND(BT21/BT22,2),0))</f>
        <v>0</v>
      </c>
      <c r="BU24" s="131">
        <f>IF(BU22=0,0,IF(AND(ISNUMBER(BU21),ISNUMBER(BU22)),ROUND(BU21/BU22,2),0))</f>
        <v>0.07</v>
      </c>
      <c r="BV24" s="131">
        <f>IF(BV22=0,0,IF(AND(ISNUMBER(BV21),ISNUMBER(BV22)),ROUND(BV21/BV22,2),0))</f>
        <v>0.53</v>
      </c>
      <c r="BW24" s="131">
        <f>IF(BW22=0,0,IF(AND(ISNUMBER(BW21),ISNUMBER(BW22)),ROUND(BW21/BW22,2),0))</f>
        <v>0.62</v>
      </c>
      <c r="BX24" s="131">
        <f>IF(BX22=0,0,IF(AND(ISNUMBER(BX21),ISNUMBER(BX22)),ROUND(BX21/BX22,2),0))</f>
        <v>0.29</v>
      </c>
      <c r="BY24" s="131">
        <f>IF(BY22=0,0,IF(AND(ISNUMBER(BY21),ISNUMBER(BY22)),ROUND(BY21/BY22,2),0))</f>
        <v>0.61</v>
      </c>
      <c r="BZ24" s="131">
        <f>IF(BZ22=0,0,IF(AND(ISNUMBER(BZ21),ISNUMBER(BZ22)),ROUND(BZ21/BZ22,2),0))</f>
        <v>0.8</v>
      </c>
      <c r="CA24" s="131">
        <f>IF(CA22=0,0,IF(AND(ISNUMBER(CA21),ISNUMBER(CA22)),ROUND(CA21/CA22,2),0))</f>
        <v>0</v>
      </c>
      <c r="CB24" s="131">
        <f>IF(CB22=0,0,IF(AND(ISNUMBER(CB21),ISNUMBER(CB22)),ROUND(CB21/CB22,2),0))</f>
        <v>1.59</v>
      </c>
      <c r="CC24" s="131">
        <f>IF(CC22=0,0,IF(AND(ISNUMBER(CC21),ISNUMBER(CC22)),ROUND(CC21/CC22,2),0))</f>
        <v>0.7</v>
      </c>
      <c r="CD24" s="131">
        <f>IF(CD22=0,0,IF(AND(ISNUMBER(CD21),ISNUMBER(CD22)),ROUND(CD21/CD22,2),0))</f>
        <v>0.54</v>
      </c>
      <c r="CE24" s="131">
        <f>IF(CE22=0,0,IF(AND(ISNUMBER(CE21),ISNUMBER(CE22)),ROUND(CE21/CE22,2),0))</f>
        <v>0.77</v>
      </c>
      <c r="CF24" s="131">
        <f>IF(CF22=0,0,IF(AND(ISNUMBER(CF21),ISNUMBER(CF22)),ROUND(CF21/CF22,2),0))</f>
        <v>0</v>
      </c>
      <c r="CG24" s="131">
        <f>IF(CG22=0,0,IF(AND(ISNUMBER(CG21),ISNUMBER(CG22)),ROUND(CG21/CG22,2),0))</f>
        <v>0.9</v>
      </c>
      <c r="CH24" s="131">
        <f>IF(CH22=0,0,IF(AND(ISNUMBER(CH21),ISNUMBER(CH22)),ROUND(CH21/CH22,2),0))</f>
        <v>0.56</v>
      </c>
      <c r="CI24" s="131">
        <f>IF(CI22=0,0,IF(AND(ISNUMBER(CI21),ISNUMBER(CI22)),ROUND(CI21/CI22,2),0))</f>
        <v>0.52</v>
      </c>
      <c r="CJ24" s="131">
        <f>IF(CJ22=0,0,IF(AND(ISNUMBER(CJ21),ISNUMBER(CJ22)),ROUND(CJ21/CJ22,2),0))</f>
        <v>0.2</v>
      </c>
      <c r="CK24" s="131">
        <f>IF(CK22=0,0,IF(AND(ISNUMBER(CK21),ISNUMBER(CK22)),ROUND(CK21/CK22,2),0))</f>
        <v>0.01</v>
      </c>
      <c r="CL24" s="131">
        <f>IF(CL22=0,0,IF(AND(ISNUMBER(CL21),ISNUMBER(CL22)),ROUND(CL21/CL22,2),0))</f>
        <v>0.62</v>
      </c>
      <c r="CM24" s="131">
        <f>IF(CM22=0,0,IF(AND(ISNUMBER(CM21),ISNUMBER(CM22)),ROUND(CM21/CM22,2),0))</f>
        <v>0</v>
      </c>
      <c r="CN24" s="131">
        <f>IF(CN22=0,0,IF(AND(ISNUMBER(CN21),ISNUMBER(CN22)),ROUND(CN21/CN22,2),0))</f>
        <v>0.34</v>
      </c>
      <c r="CO24" s="131">
        <f>IF(CO22=0,0,IF(AND(ISNUMBER(CO21),ISNUMBER(CO22)),ROUND(CO21/CO22,2),0))</f>
        <v>0.11</v>
      </c>
      <c r="CP24" s="131">
        <f>IF(CP22=0,0,IF(AND(ISNUMBER(CP21),ISNUMBER(CP22)),ROUND(CP21/CP22,2),0))</f>
        <v>0.16</v>
      </c>
      <c r="CQ24" s="131">
        <f>IF(CQ22=0,0,IF(AND(ISNUMBER(CQ21),ISNUMBER(CQ22)),ROUND(CQ21/CQ22,2),0))</f>
        <v>0</v>
      </c>
      <c r="CR24" s="131">
        <f>IF(CR22=0,0,IF(AND(ISNUMBER(CR21),ISNUMBER(CR22)),ROUND(CR21/CR22,2),0))</f>
        <v>0</v>
      </c>
      <c r="CS24" s="131">
        <f>IF(CS22=0,0,IF(AND(ISNUMBER(CS21),ISNUMBER(CS22)),ROUND(CS21/CS22,2),0))</f>
        <v>0</v>
      </c>
      <c r="CT24" s="131">
        <f>IF(CT22=0,0,IF(AND(ISNUMBER(CT21),ISNUMBER(CT22)),ROUND(CT21/CT22,2),0))</f>
        <v>0</v>
      </c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</row>
    <row r="25" spans="1:143" s="56" customFormat="1" ht="24">
      <c r="A25" s="55" t="s">
        <v>52</v>
      </c>
      <c r="B25" s="56" t="s">
        <v>35</v>
      </c>
      <c r="C25" s="57" t="s">
        <v>53</v>
      </c>
      <c r="D25" s="167"/>
      <c r="E25" s="167"/>
      <c r="F25" s="167"/>
      <c r="G25" s="167"/>
      <c r="H25" s="167"/>
      <c r="I25" s="167"/>
      <c r="J25" s="167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19"/>
      <c r="BO25" s="119"/>
      <c r="BP25" s="121"/>
      <c r="BQ25" s="7" t="s">
        <v>177</v>
      </c>
      <c r="BR25" s="7"/>
      <c r="BS25" s="7" t="s">
        <v>177</v>
      </c>
      <c r="BT25" s="7" t="s">
        <v>177</v>
      </c>
      <c r="BU25" s="7" t="s">
        <v>177</v>
      </c>
      <c r="BV25" s="7"/>
      <c r="BW25" s="7" t="s">
        <v>177</v>
      </c>
      <c r="BX25" s="7" t="s">
        <v>177</v>
      </c>
      <c r="BY25" s="7"/>
      <c r="BZ25" s="7" t="s">
        <v>177</v>
      </c>
      <c r="CA25" s="7" t="s">
        <v>177</v>
      </c>
      <c r="CB25" s="7"/>
      <c r="CC25" s="7" t="s">
        <v>177</v>
      </c>
      <c r="CD25" s="7" t="s">
        <v>177</v>
      </c>
      <c r="CE25" s="7" t="s">
        <v>177</v>
      </c>
      <c r="CF25" s="7" t="s">
        <v>177</v>
      </c>
      <c r="CG25" s="7" t="s">
        <v>177</v>
      </c>
      <c r="CH25" s="7"/>
      <c r="CI25" s="7" t="s">
        <v>177</v>
      </c>
      <c r="CJ25" s="7" t="s">
        <v>177</v>
      </c>
      <c r="CK25" s="7" t="s">
        <v>177</v>
      </c>
      <c r="CL25" s="7" t="s">
        <v>177</v>
      </c>
      <c r="CM25" s="7"/>
      <c r="CN25" s="7" t="s">
        <v>177</v>
      </c>
      <c r="CO25" s="7" t="s">
        <v>177</v>
      </c>
      <c r="CP25" s="7" t="s">
        <v>177</v>
      </c>
      <c r="CQ25" s="7" t="s">
        <v>177</v>
      </c>
      <c r="CR25" s="121"/>
      <c r="CS25" s="121"/>
      <c r="CT25" s="121"/>
      <c r="CU25" s="121"/>
      <c r="CV25" s="121"/>
      <c r="CW25" s="121"/>
      <c r="CX25" s="121"/>
      <c r="CY25" s="121"/>
      <c r="CZ25" s="121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</row>
    <row r="26" spans="1:143" s="56" customFormat="1" ht="15">
      <c r="A26" s="55" t="s">
        <v>54</v>
      </c>
      <c r="B26" s="56" t="s">
        <v>35</v>
      </c>
      <c r="C26" s="57" t="s">
        <v>55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28">
        <v>88200</v>
      </c>
      <c r="L26" s="128">
        <v>230842</v>
      </c>
      <c r="M26" s="128">
        <v>12854</v>
      </c>
      <c r="N26" s="128">
        <v>239500</v>
      </c>
      <c r="O26" s="128">
        <v>4948</v>
      </c>
      <c r="P26" s="128">
        <v>8675</v>
      </c>
      <c r="Q26" s="128">
        <v>272336</v>
      </c>
      <c r="R26" s="128">
        <v>0</v>
      </c>
      <c r="S26" s="128">
        <v>655238</v>
      </c>
      <c r="T26" s="66">
        <v>15700</v>
      </c>
      <c r="U26" s="66">
        <v>938400</v>
      </c>
      <c r="V26" s="129">
        <v>587500</v>
      </c>
      <c r="W26" s="129">
        <v>0</v>
      </c>
      <c r="X26" s="129">
        <v>244260</v>
      </c>
      <c r="Y26" s="129">
        <v>604000</v>
      </c>
      <c r="Z26" s="129">
        <v>289000</v>
      </c>
      <c r="AA26" s="129"/>
      <c r="AB26" s="129">
        <v>247600</v>
      </c>
      <c r="AC26" s="129">
        <v>342600</v>
      </c>
      <c r="AD26" s="129">
        <v>293689</v>
      </c>
      <c r="AE26" s="129">
        <v>1865492</v>
      </c>
      <c r="AF26" s="129">
        <v>64119</v>
      </c>
      <c r="AG26" s="128">
        <v>770567</v>
      </c>
      <c r="AH26" s="128">
        <v>630868</v>
      </c>
      <c r="AI26" s="128">
        <v>143846</v>
      </c>
      <c r="AJ26" s="128">
        <v>118800</v>
      </c>
      <c r="AK26" s="128">
        <v>223205</v>
      </c>
      <c r="AL26" s="128">
        <v>263000</v>
      </c>
      <c r="AM26" s="128">
        <v>135000</v>
      </c>
      <c r="AN26" s="128">
        <v>383336</v>
      </c>
      <c r="AO26" s="128">
        <v>0</v>
      </c>
      <c r="AP26" s="66">
        <v>137279</v>
      </c>
      <c r="AQ26" s="66">
        <v>155931</v>
      </c>
      <c r="AR26" s="129">
        <v>136248</v>
      </c>
      <c r="AS26" s="129">
        <v>86222</v>
      </c>
      <c r="AT26" s="129">
        <v>138360</v>
      </c>
      <c r="AU26" s="129">
        <v>80226</v>
      </c>
      <c r="AV26" s="129">
        <v>30020</v>
      </c>
      <c r="AW26" s="129">
        <v>247392</v>
      </c>
      <c r="AX26" s="129">
        <v>96821</v>
      </c>
      <c r="AY26" s="129">
        <v>422910</v>
      </c>
      <c r="AZ26" s="128">
        <v>78080</v>
      </c>
      <c r="BA26" s="128">
        <v>61080</v>
      </c>
      <c r="BB26" s="128">
        <v>147592</v>
      </c>
      <c r="BC26" s="128">
        <v>105243</v>
      </c>
      <c r="BD26" s="128">
        <v>178184</v>
      </c>
      <c r="BE26" s="128">
        <v>81810</v>
      </c>
      <c r="BF26" s="128">
        <v>94557</v>
      </c>
      <c r="BG26" s="128">
        <v>145896</v>
      </c>
      <c r="BH26" s="128">
        <v>250800</v>
      </c>
      <c r="BI26" s="66">
        <v>324600</v>
      </c>
      <c r="BJ26" s="66">
        <v>149056</v>
      </c>
      <c r="BK26" s="129">
        <v>445261</v>
      </c>
      <c r="BL26" s="129">
        <v>29751348</v>
      </c>
      <c r="BM26" s="129">
        <v>164645</v>
      </c>
      <c r="BN26" s="119">
        <v>211356</v>
      </c>
      <c r="BO26" s="119">
        <v>114456</v>
      </c>
      <c r="BP26" s="129">
        <v>254244</v>
      </c>
      <c r="BQ26" s="13">
        <v>239279</v>
      </c>
      <c r="BR26" s="13">
        <v>28101</v>
      </c>
      <c r="BS26" s="13">
        <v>10000</v>
      </c>
      <c r="BT26" s="13">
        <v>480000</v>
      </c>
      <c r="BU26" s="13">
        <v>325243</v>
      </c>
      <c r="BV26" s="13"/>
      <c r="BW26" s="13">
        <v>438844</v>
      </c>
      <c r="BX26" s="13">
        <v>146000</v>
      </c>
      <c r="BY26" s="13">
        <v>116114</v>
      </c>
      <c r="BZ26" s="14">
        <v>132000</v>
      </c>
      <c r="CA26" s="14">
        <v>171684</v>
      </c>
      <c r="CB26" s="15"/>
      <c r="CC26" s="15">
        <v>86160</v>
      </c>
      <c r="CD26" s="15">
        <v>63180</v>
      </c>
      <c r="CE26" s="15">
        <v>906108</v>
      </c>
      <c r="CF26" s="15">
        <v>0</v>
      </c>
      <c r="CG26" s="15">
        <v>220617</v>
      </c>
      <c r="CH26" s="15">
        <v>498162</v>
      </c>
      <c r="CI26" s="15">
        <v>98400</v>
      </c>
      <c r="CJ26" s="15">
        <v>261000</v>
      </c>
      <c r="CK26" s="15">
        <v>2893012</v>
      </c>
      <c r="CL26" s="15">
        <v>3813931</v>
      </c>
      <c r="CM26" s="15">
        <v>0</v>
      </c>
      <c r="CN26" s="15">
        <v>72000</v>
      </c>
      <c r="CO26" s="15">
        <v>50000</v>
      </c>
      <c r="CP26" s="15">
        <v>153000</v>
      </c>
      <c r="CQ26" s="15"/>
      <c r="CR26" s="128">
        <v>35000000</v>
      </c>
      <c r="CS26" s="128">
        <v>256000000</v>
      </c>
      <c r="CT26" s="128">
        <v>2110000000</v>
      </c>
      <c r="CU26" s="128"/>
      <c r="CV26" s="128"/>
      <c r="CW26" s="128"/>
      <c r="CX26" s="128"/>
      <c r="CY26" s="128"/>
      <c r="CZ26" s="128"/>
      <c r="DA26" s="65"/>
      <c r="DB26" s="65"/>
      <c r="DC26" s="65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65"/>
      <c r="DW26" s="65"/>
      <c r="DX26" s="65"/>
      <c r="DY26" s="65"/>
      <c r="DZ26" s="65"/>
      <c r="EA26" s="65"/>
      <c r="EB26" s="110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56" customFormat="1" ht="15">
      <c r="A27" s="55" t="s">
        <v>56</v>
      </c>
      <c r="B27" s="56" t="s">
        <v>35</v>
      </c>
      <c r="C27" s="57" t="s">
        <v>57</v>
      </c>
      <c r="D27" s="186">
        <v>1635263</v>
      </c>
      <c r="E27" s="186">
        <v>61109000</v>
      </c>
      <c r="F27" s="186">
        <v>0</v>
      </c>
      <c r="G27" s="186">
        <v>61109000</v>
      </c>
      <c r="H27" s="186">
        <v>0</v>
      </c>
      <c r="I27" s="186">
        <v>103160000</v>
      </c>
      <c r="J27" s="186">
        <v>4300000</v>
      </c>
      <c r="K27" s="128">
        <v>71200</v>
      </c>
      <c r="L27" s="128">
        <v>228358</v>
      </c>
      <c r="M27" s="128">
        <v>12854</v>
      </c>
      <c r="N27" s="128">
        <v>170027</v>
      </c>
      <c r="O27" s="128">
        <v>4948</v>
      </c>
      <c r="P27" s="128">
        <v>8675</v>
      </c>
      <c r="Q27" s="128">
        <v>70483</v>
      </c>
      <c r="R27" s="128">
        <v>0</v>
      </c>
      <c r="S27" s="128">
        <v>503984</v>
      </c>
      <c r="T27" s="66">
        <v>0</v>
      </c>
      <c r="U27" s="66">
        <v>434854</v>
      </c>
      <c r="V27" s="129">
        <v>211200</v>
      </c>
      <c r="W27" s="129">
        <v>0</v>
      </c>
      <c r="X27" s="129">
        <v>123620</v>
      </c>
      <c r="Y27" s="129">
        <v>388810</v>
      </c>
      <c r="Z27" s="129">
        <v>282000</v>
      </c>
      <c r="AA27" s="129"/>
      <c r="AB27" s="129">
        <v>15812</v>
      </c>
      <c r="AC27" s="129">
        <v>83409</v>
      </c>
      <c r="AD27" s="129">
        <v>153669</v>
      </c>
      <c r="AE27" s="129">
        <v>408571</v>
      </c>
      <c r="AF27" s="129">
        <v>35695</v>
      </c>
      <c r="AG27" s="128">
        <v>414772</v>
      </c>
      <c r="AH27" s="128">
        <v>379708</v>
      </c>
      <c r="AI27" s="128">
        <v>91418</v>
      </c>
      <c r="AJ27" s="128">
        <v>118800</v>
      </c>
      <c r="AK27" s="128">
        <v>159705</v>
      </c>
      <c r="AL27" s="128">
        <v>214493</v>
      </c>
      <c r="AM27" s="128">
        <v>104000</v>
      </c>
      <c r="AN27" s="128">
        <v>283699</v>
      </c>
      <c r="AO27" s="128">
        <v>0</v>
      </c>
      <c r="AP27" s="66">
        <v>112532</v>
      </c>
      <c r="AQ27" s="66">
        <v>118673</v>
      </c>
      <c r="AR27" s="129">
        <v>77035</v>
      </c>
      <c r="AS27" s="129">
        <v>27628</v>
      </c>
      <c r="AT27" s="129">
        <v>98480</v>
      </c>
      <c r="AU27" s="129">
        <v>38845</v>
      </c>
      <c r="AV27" s="129">
        <v>24116</v>
      </c>
      <c r="AW27" s="129">
        <v>196915</v>
      </c>
      <c r="AX27" s="129">
        <v>68203</v>
      </c>
      <c r="AY27" s="129">
        <v>256424</v>
      </c>
      <c r="AZ27" s="128">
        <v>42912</v>
      </c>
      <c r="BA27" s="128">
        <v>50748</v>
      </c>
      <c r="BB27" s="128">
        <v>120310</v>
      </c>
      <c r="BC27" s="128">
        <v>80421</v>
      </c>
      <c r="BD27" s="128">
        <v>138375</v>
      </c>
      <c r="BE27" s="128">
        <v>63871</v>
      </c>
      <c r="BF27" s="128">
        <v>63803</v>
      </c>
      <c r="BG27" s="128"/>
      <c r="BH27" s="128"/>
      <c r="BI27" s="66"/>
      <c r="BJ27" s="66"/>
      <c r="BK27" s="129">
        <v>358697</v>
      </c>
      <c r="BL27" s="129">
        <v>17595284</v>
      </c>
      <c r="BM27" s="129"/>
      <c r="BN27" s="119"/>
      <c r="BO27" s="119"/>
      <c r="BP27" s="129"/>
      <c r="BQ27" s="13">
        <v>149434</v>
      </c>
      <c r="BR27" s="13">
        <v>28101</v>
      </c>
      <c r="BS27" s="13">
        <v>10000</v>
      </c>
      <c r="BT27" s="13">
        <v>480000</v>
      </c>
      <c r="BU27" s="13">
        <v>217440</v>
      </c>
      <c r="BV27" s="13"/>
      <c r="BW27" s="13">
        <v>151654</v>
      </c>
      <c r="BX27" s="13"/>
      <c r="BY27" s="13">
        <v>63616</v>
      </c>
      <c r="BZ27" s="14"/>
      <c r="CA27" s="14">
        <v>110684</v>
      </c>
      <c r="CB27" s="15"/>
      <c r="CC27" s="15">
        <v>47140</v>
      </c>
      <c r="CD27" s="15">
        <v>50280</v>
      </c>
      <c r="CE27" s="15">
        <v>771524</v>
      </c>
      <c r="CF27" s="15"/>
      <c r="CG27" s="15">
        <v>172881</v>
      </c>
      <c r="CH27" s="15">
        <v>209153</v>
      </c>
      <c r="CI27" s="15"/>
      <c r="CJ27" s="15"/>
      <c r="CK27" s="15">
        <v>0</v>
      </c>
      <c r="CL27" s="15">
        <v>-776000</v>
      </c>
      <c r="CM27" s="15">
        <v>0</v>
      </c>
      <c r="CN27" s="15"/>
      <c r="CO27" s="15"/>
      <c r="CP27" s="15"/>
      <c r="CQ27" s="15"/>
      <c r="CR27" s="128">
        <v>35000000</v>
      </c>
      <c r="CS27" s="128">
        <v>256000000</v>
      </c>
      <c r="CT27" s="128">
        <v>2110000000</v>
      </c>
      <c r="CU27" s="128"/>
      <c r="CV27" s="128"/>
      <c r="CW27" s="128"/>
      <c r="CX27" s="128"/>
      <c r="CY27" s="128"/>
      <c r="CZ27" s="128"/>
      <c r="DA27" s="65"/>
      <c r="DB27" s="65"/>
      <c r="DC27" s="65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65"/>
      <c r="DW27" s="65"/>
      <c r="DX27" s="65"/>
      <c r="DY27" s="65"/>
      <c r="DZ27" s="65"/>
      <c r="EA27" s="65"/>
      <c r="EB27" s="110"/>
      <c r="EC27" s="65"/>
      <c r="ED27" s="110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60" customFormat="1" ht="24">
      <c r="A28" s="59" t="s">
        <v>342</v>
      </c>
      <c r="B28" s="60" t="s">
        <v>35</v>
      </c>
      <c r="C28" s="61" t="s">
        <v>58</v>
      </c>
      <c r="D28" s="131">
        <f aca="true" t="shared" si="1" ref="D28:AI28">IF(D20=0,0,IF(AND(ISNUMBER(D27),ISNUMBER(D20)),ROUND(D27/D20*100,2),0))</f>
        <v>1.49</v>
      </c>
      <c r="E28" s="131">
        <f t="shared" si="1"/>
        <v>5.08</v>
      </c>
      <c r="F28" s="131">
        <f t="shared" si="1"/>
        <v>0</v>
      </c>
      <c r="G28" s="131">
        <f t="shared" si="1"/>
        <v>5.08</v>
      </c>
      <c r="H28" s="131">
        <f t="shared" si="1"/>
        <v>0</v>
      </c>
      <c r="I28" s="131">
        <f t="shared" si="1"/>
        <v>5.43</v>
      </c>
      <c r="J28" s="131">
        <f t="shared" si="1"/>
        <v>0.58</v>
      </c>
      <c r="K28" s="131">
        <f t="shared" si="1"/>
        <v>712</v>
      </c>
      <c r="L28" s="131">
        <f t="shared" si="1"/>
        <v>2.5</v>
      </c>
      <c r="M28" s="131">
        <f t="shared" si="1"/>
        <v>1.01</v>
      </c>
      <c r="N28" s="131">
        <f t="shared" si="1"/>
        <v>0</v>
      </c>
      <c r="O28" s="131">
        <f t="shared" si="1"/>
        <v>0.14</v>
      </c>
      <c r="P28" s="131">
        <f t="shared" si="1"/>
        <v>0.09</v>
      </c>
      <c r="Q28" s="131">
        <f t="shared" si="1"/>
        <v>2.56</v>
      </c>
      <c r="R28" s="131">
        <f t="shared" si="1"/>
        <v>0</v>
      </c>
      <c r="S28" s="131">
        <f t="shared" si="1"/>
        <v>5.04</v>
      </c>
      <c r="T28" s="131">
        <f t="shared" si="1"/>
        <v>0</v>
      </c>
      <c r="U28" s="131">
        <f t="shared" si="1"/>
        <v>4.05</v>
      </c>
      <c r="V28" s="131">
        <f t="shared" si="1"/>
        <v>4.47</v>
      </c>
      <c r="W28" s="131">
        <f t="shared" si="1"/>
        <v>0</v>
      </c>
      <c r="X28" s="131">
        <f t="shared" si="1"/>
        <v>5.69</v>
      </c>
      <c r="Y28" s="131">
        <f t="shared" si="1"/>
        <v>4.74</v>
      </c>
      <c r="Z28" s="131">
        <f t="shared" si="1"/>
        <v>9.17</v>
      </c>
      <c r="AA28" s="131">
        <f t="shared" si="1"/>
        <v>0</v>
      </c>
      <c r="AB28" s="131">
        <f t="shared" si="1"/>
        <v>0.14</v>
      </c>
      <c r="AC28" s="131">
        <f t="shared" si="1"/>
        <v>1.26</v>
      </c>
      <c r="AD28" s="131">
        <f t="shared" si="1"/>
        <v>5.07</v>
      </c>
      <c r="AE28" s="131">
        <f t="shared" si="1"/>
        <v>1301.18</v>
      </c>
      <c r="AF28" s="131">
        <f t="shared" si="1"/>
        <v>2.59</v>
      </c>
      <c r="AG28" s="131">
        <f t="shared" si="1"/>
        <v>3.42</v>
      </c>
      <c r="AH28" s="131">
        <f t="shared" si="1"/>
        <v>3.42</v>
      </c>
      <c r="AI28" s="131">
        <f t="shared" si="1"/>
        <v>1.87</v>
      </c>
      <c r="AJ28" s="131">
        <f aca="true" t="shared" si="2" ref="AJ28:BO28">IF(AJ20=0,0,IF(AND(ISNUMBER(AJ27),ISNUMBER(AJ20)),ROUND(AJ27/AJ20*100,2),0))</f>
        <v>6.33</v>
      </c>
      <c r="AK28" s="131">
        <f t="shared" si="2"/>
        <v>7.57</v>
      </c>
      <c r="AL28" s="131">
        <f t="shared" si="2"/>
        <v>4.44</v>
      </c>
      <c r="AM28" s="131">
        <f t="shared" si="2"/>
        <v>6.3</v>
      </c>
      <c r="AN28" s="131">
        <f t="shared" si="2"/>
        <v>2.99</v>
      </c>
      <c r="AO28" s="131">
        <f t="shared" si="2"/>
        <v>0</v>
      </c>
      <c r="AP28" s="131">
        <f t="shared" si="2"/>
        <v>0</v>
      </c>
      <c r="AQ28" s="131">
        <f t="shared" si="2"/>
        <v>3.14</v>
      </c>
      <c r="AR28" s="131">
        <f t="shared" si="2"/>
        <v>0.67</v>
      </c>
      <c r="AS28" s="131">
        <f t="shared" si="2"/>
        <v>1.74</v>
      </c>
      <c r="AT28" s="131">
        <f t="shared" si="2"/>
        <v>1.32</v>
      </c>
      <c r="AU28" s="131">
        <f t="shared" si="2"/>
        <v>0.52</v>
      </c>
      <c r="AV28" s="131">
        <f t="shared" si="2"/>
        <v>0.82</v>
      </c>
      <c r="AW28" s="131">
        <f t="shared" si="2"/>
        <v>9.85</v>
      </c>
      <c r="AX28" s="131">
        <f t="shared" si="2"/>
        <v>1.6</v>
      </c>
      <c r="AY28" s="131">
        <f t="shared" si="2"/>
        <v>3.15</v>
      </c>
      <c r="AZ28" s="131">
        <f t="shared" si="2"/>
        <v>0.2</v>
      </c>
      <c r="BA28" s="131">
        <f t="shared" si="2"/>
        <v>5.07</v>
      </c>
      <c r="BB28" s="131">
        <f t="shared" si="2"/>
        <v>4.21</v>
      </c>
      <c r="BC28" s="131">
        <f t="shared" si="2"/>
        <v>3.19</v>
      </c>
      <c r="BD28" s="131">
        <f t="shared" si="2"/>
        <v>0</v>
      </c>
      <c r="BE28" s="131">
        <f t="shared" si="2"/>
        <v>6.79</v>
      </c>
      <c r="BF28" s="131">
        <f t="shared" si="2"/>
        <v>0.67</v>
      </c>
      <c r="BG28" s="131">
        <f t="shared" si="2"/>
        <v>0</v>
      </c>
      <c r="BH28" s="131">
        <f t="shared" si="2"/>
        <v>0</v>
      </c>
      <c r="BI28" s="131">
        <f t="shared" si="2"/>
        <v>0</v>
      </c>
      <c r="BJ28" s="131">
        <f t="shared" si="2"/>
        <v>0</v>
      </c>
      <c r="BK28" s="131">
        <f t="shared" si="2"/>
        <v>8.25</v>
      </c>
      <c r="BL28" s="131">
        <f t="shared" si="2"/>
        <v>5</v>
      </c>
      <c r="BM28" s="131">
        <f t="shared" si="2"/>
        <v>0</v>
      </c>
      <c r="BN28" s="131">
        <f t="shared" si="2"/>
        <v>0</v>
      </c>
      <c r="BO28" s="131">
        <f t="shared" si="2"/>
        <v>0</v>
      </c>
      <c r="BP28" s="131">
        <f aca="true" t="shared" si="3" ref="BP28:CZ28">IF(BP20=0,0,IF(AND(ISNUMBER(BP27),ISNUMBER(BP20)),ROUND(BP27/BP20*100,2),0))</f>
        <v>0</v>
      </c>
      <c r="BQ28" s="131">
        <f t="shared" si="3"/>
        <v>0.4</v>
      </c>
      <c r="BR28" s="131">
        <f t="shared" si="3"/>
        <v>6.11</v>
      </c>
      <c r="BS28" s="131">
        <f t="shared" si="3"/>
        <v>0.16</v>
      </c>
      <c r="BT28" s="131">
        <f t="shared" si="3"/>
        <v>36.92</v>
      </c>
      <c r="BU28" s="131">
        <f t="shared" si="3"/>
        <v>2.37</v>
      </c>
      <c r="BV28" s="131">
        <f t="shared" si="3"/>
        <v>0</v>
      </c>
      <c r="BW28" s="131">
        <f t="shared" si="3"/>
        <v>2.77</v>
      </c>
      <c r="BX28" s="131">
        <f t="shared" si="3"/>
        <v>0</v>
      </c>
      <c r="BY28" s="131">
        <f t="shared" si="3"/>
        <v>1.05</v>
      </c>
      <c r="BZ28" s="131">
        <f t="shared" si="3"/>
        <v>0</v>
      </c>
      <c r="CA28" s="131">
        <f t="shared" si="3"/>
        <v>4.7</v>
      </c>
      <c r="CB28" s="131">
        <f t="shared" si="3"/>
        <v>0</v>
      </c>
      <c r="CC28" s="131">
        <f t="shared" si="3"/>
        <v>6.2</v>
      </c>
      <c r="CD28" s="131">
        <f t="shared" si="3"/>
        <v>8.11</v>
      </c>
      <c r="CE28" s="131">
        <f t="shared" si="3"/>
        <v>1.23</v>
      </c>
      <c r="CF28" s="131">
        <f t="shared" si="3"/>
        <v>0</v>
      </c>
      <c r="CG28" s="131">
        <f t="shared" si="3"/>
        <v>5.47</v>
      </c>
      <c r="CH28" s="131">
        <f t="shared" si="3"/>
        <v>3.18</v>
      </c>
      <c r="CI28" s="131">
        <f t="shared" si="3"/>
        <v>0</v>
      </c>
      <c r="CJ28" s="131">
        <f t="shared" si="3"/>
        <v>0</v>
      </c>
      <c r="CK28" s="131">
        <f t="shared" si="3"/>
        <v>0</v>
      </c>
      <c r="CL28" s="131">
        <f t="shared" si="3"/>
        <v>-59.9</v>
      </c>
      <c r="CM28" s="131">
        <f t="shared" si="3"/>
        <v>0</v>
      </c>
      <c r="CN28" s="131">
        <f t="shared" si="3"/>
        <v>0</v>
      </c>
      <c r="CO28" s="131">
        <f t="shared" si="3"/>
        <v>0</v>
      </c>
      <c r="CP28" s="131">
        <f t="shared" si="3"/>
        <v>0</v>
      </c>
      <c r="CQ28" s="131">
        <f t="shared" si="3"/>
        <v>0</v>
      </c>
      <c r="CR28" s="131">
        <f t="shared" si="3"/>
        <v>3.86</v>
      </c>
      <c r="CS28" s="131">
        <f t="shared" si="3"/>
        <v>16.46</v>
      </c>
      <c r="CT28" s="131">
        <f t="shared" si="3"/>
        <v>34.06</v>
      </c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</row>
    <row r="29" spans="1:143" s="56" customFormat="1" ht="24">
      <c r="A29" s="55" t="s">
        <v>343</v>
      </c>
      <c r="B29" s="56" t="s">
        <v>35</v>
      </c>
      <c r="C29" s="57" t="s">
        <v>59</v>
      </c>
      <c r="D29" s="167"/>
      <c r="E29" s="167"/>
      <c r="F29" s="167"/>
      <c r="G29" s="167"/>
      <c r="H29" s="167"/>
      <c r="I29" s="167"/>
      <c r="J29" s="167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19"/>
      <c r="BO29" s="119"/>
      <c r="BP29" s="121"/>
      <c r="BQ29" s="7" t="s">
        <v>177</v>
      </c>
      <c r="BR29" s="7" t="s">
        <v>177</v>
      </c>
      <c r="BS29" s="7" t="s">
        <v>177</v>
      </c>
      <c r="BT29" s="7" t="s">
        <v>177</v>
      </c>
      <c r="BU29" s="7" t="s">
        <v>177</v>
      </c>
      <c r="BV29" s="7" t="s">
        <v>177</v>
      </c>
      <c r="BW29" s="7" t="s">
        <v>177</v>
      </c>
      <c r="BX29" s="7" t="s">
        <v>177</v>
      </c>
      <c r="BY29" s="7" t="s">
        <v>177</v>
      </c>
      <c r="BZ29" s="7" t="s">
        <v>177</v>
      </c>
      <c r="CA29" s="7" t="s">
        <v>177</v>
      </c>
      <c r="CB29" s="7" t="s">
        <v>177</v>
      </c>
      <c r="CC29" s="7" t="s">
        <v>177</v>
      </c>
      <c r="CD29" s="7" t="s">
        <v>177</v>
      </c>
      <c r="CE29" s="7" t="s">
        <v>177</v>
      </c>
      <c r="CF29" s="7" t="s">
        <v>177</v>
      </c>
      <c r="CG29" s="7" t="s">
        <v>177</v>
      </c>
      <c r="CH29" s="7" t="s">
        <v>177</v>
      </c>
      <c r="CI29" s="7" t="s">
        <v>177</v>
      </c>
      <c r="CJ29" s="7" t="s">
        <v>177</v>
      </c>
      <c r="CK29" s="7" t="s">
        <v>177</v>
      </c>
      <c r="CL29" s="7" t="s">
        <v>177</v>
      </c>
      <c r="CM29" s="7" t="s">
        <v>177</v>
      </c>
      <c r="CN29" s="7" t="s">
        <v>177</v>
      </c>
      <c r="CO29" s="7" t="s">
        <v>177</v>
      </c>
      <c r="CP29" s="7" t="s">
        <v>177</v>
      </c>
      <c r="CQ29" s="7" t="s">
        <v>177</v>
      </c>
      <c r="CR29" s="121"/>
      <c r="CS29" s="121"/>
      <c r="CT29" s="121"/>
      <c r="CU29" s="121"/>
      <c r="CV29" s="121"/>
      <c r="CW29" s="121"/>
      <c r="CX29" s="121"/>
      <c r="CY29" s="121"/>
      <c r="CZ29" s="121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1:143" s="56" customFormat="1" ht="15">
      <c r="A30" s="55" t="s">
        <v>60</v>
      </c>
      <c r="B30" s="56" t="s">
        <v>35</v>
      </c>
      <c r="C30" s="57" t="s">
        <v>61</v>
      </c>
      <c r="D30" s="186">
        <v>16577100</v>
      </c>
      <c r="E30" s="186">
        <v>647039000</v>
      </c>
      <c r="F30" s="186">
        <v>0</v>
      </c>
      <c r="G30" s="186">
        <v>647039000</v>
      </c>
      <c r="H30" s="186">
        <v>0</v>
      </c>
      <c r="I30" s="186">
        <v>0</v>
      </c>
      <c r="J30" s="186">
        <v>0</v>
      </c>
      <c r="K30" s="128">
        <v>88200</v>
      </c>
      <c r="L30" s="128">
        <v>10641272</v>
      </c>
      <c r="M30" s="128">
        <v>12854</v>
      </c>
      <c r="N30" s="128">
        <v>239500</v>
      </c>
      <c r="O30" s="128">
        <v>4948</v>
      </c>
      <c r="P30" s="128">
        <v>8675</v>
      </c>
      <c r="Q30" s="128">
        <v>272336</v>
      </c>
      <c r="R30" s="128">
        <v>0</v>
      </c>
      <c r="S30" s="128">
        <v>655238</v>
      </c>
      <c r="T30" s="66">
        <v>15700</v>
      </c>
      <c r="U30" s="66">
        <v>938400</v>
      </c>
      <c r="V30" s="129">
        <v>587500</v>
      </c>
      <c r="W30" s="129">
        <v>0</v>
      </c>
      <c r="X30" s="129">
        <v>244260</v>
      </c>
      <c r="Y30" s="129">
        <v>604000</v>
      </c>
      <c r="Z30" s="129">
        <v>289000</v>
      </c>
      <c r="AA30" s="129"/>
      <c r="AB30" s="129">
        <v>247600</v>
      </c>
      <c r="AC30" s="129">
        <v>342600</v>
      </c>
      <c r="AD30" s="129">
        <v>293689</v>
      </c>
      <c r="AE30" s="129">
        <v>1865492</v>
      </c>
      <c r="AF30" s="129">
        <v>64119</v>
      </c>
      <c r="AG30" s="128">
        <v>770567</v>
      </c>
      <c r="AH30" s="128">
        <v>630868</v>
      </c>
      <c r="AI30" s="128">
        <v>143846</v>
      </c>
      <c r="AJ30" s="128">
        <v>118800</v>
      </c>
      <c r="AK30" s="128">
        <v>223205</v>
      </c>
      <c r="AL30" s="128">
        <v>263000</v>
      </c>
      <c r="AM30" s="128">
        <v>135000</v>
      </c>
      <c r="AN30" s="128">
        <v>472861</v>
      </c>
      <c r="AO30" s="128">
        <v>0</v>
      </c>
      <c r="AP30" s="66">
        <v>137279</v>
      </c>
      <c r="AQ30" s="66">
        <v>155931</v>
      </c>
      <c r="AR30" s="129">
        <v>136248</v>
      </c>
      <c r="AS30" s="129">
        <v>86222</v>
      </c>
      <c r="AT30" s="129">
        <v>138360</v>
      </c>
      <c r="AU30" s="129">
        <v>80226</v>
      </c>
      <c r="AV30" s="129">
        <v>30020</v>
      </c>
      <c r="AW30" s="129">
        <v>247392</v>
      </c>
      <c r="AX30" s="129">
        <v>96821</v>
      </c>
      <c r="AY30" s="129">
        <v>422910</v>
      </c>
      <c r="AZ30" s="128"/>
      <c r="BA30" s="128"/>
      <c r="BB30" s="128"/>
      <c r="BC30" s="128"/>
      <c r="BD30" s="128"/>
      <c r="BE30" s="128"/>
      <c r="BF30" s="128"/>
      <c r="BG30" s="128"/>
      <c r="BH30" s="128"/>
      <c r="BI30" s="66"/>
      <c r="BJ30" s="66"/>
      <c r="BK30" s="129"/>
      <c r="BL30" s="129"/>
      <c r="BM30" s="129"/>
      <c r="BN30" s="119"/>
      <c r="BO30" s="119"/>
      <c r="BP30" s="129"/>
      <c r="BQ30" s="13">
        <v>149434</v>
      </c>
      <c r="BR30" s="13">
        <v>0</v>
      </c>
      <c r="BS30" s="13">
        <v>10000</v>
      </c>
      <c r="BT30" s="13">
        <v>480000</v>
      </c>
      <c r="BU30" s="13">
        <v>363540</v>
      </c>
      <c r="BV30" s="13"/>
      <c r="BW30" s="13">
        <v>438844</v>
      </c>
      <c r="BX30" s="13"/>
      <c r="BY30" s="13"/>
      <c r="BZ30" s="14">
        <v>132000</v>
      </c>
      <c r="CA30" s="14">
        <v>171684</v>
      </c>
      <c r="CB30" s="15">
        <v>240996</v>
      </c>
      <c r="CC30" s="15">
        <v>86160</v>
      </c>
      <c r="CD30" s="15">
        <v>63180</v>
      </c>
      <c r="CE30" s="15">
        <v>771524</v>
      </c>
      <c r="CF30" s="15" t="s">
        <v>319</v>
      </c>
      <c r="CG30" s="15">
        <v>220617</v>
      </c>
      <c r="CH30" s="15">
        <v>498162</v>
      </c>
      <c r="CI30" s="15">
        <v>98400</v>
      </c>
      <c r="CJ30" s="15">
        <v>261000</v>
      </c>
      <c r="CK30" s="15">
        <v>283012</v>
      </c>
      <c r="CL30" s="15">
        <v>3813931</v>
      </c>
      <c r="CM30" s="15">
        <v>0</v>
      </c>
      <c r="CN30" s="15">
        <v>72000</v>
      </c>
      <c r="CO30" s="15">
        <v>50000</v>
      </c>
      <c r="CP30" s="15">
        <v>153000</v>
      </c>
      <c r="CQ30" s="15">
        <v>0</v>
      </c>
      <c r="CR30" s="128">
        <v>192000000</v>
      </c>
      <c r="CS30" s="128">
        <v>564000000</v>
      </c>
      <c r="CT30" s="128">
        <v>22831000000</v>
      </c>
      <c r="CU30" s="128"/>
      <c r="CV30" s="128"/>
      <c r="CW30" s="128"/>
      <c r="CX30" s="128"/>
      <c r="CY30" s="128"/>
      <c r="CZ30" s="128"/>
      <c r="DA30" s="65"/>
      <c r="DB30" s="65"/>
      <c r="DC30" s="65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65"/>
      <c r="DW30" s="65"/>
      <c r="DX30" s="65"/>
      <c r="DY30" s="65"/>
      <c r="DZ30" s="65"/>
      <c r="EA30" s="65"/>
      <c r="EB30" s="110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60" customFormat="1" ht="12">
      <c r="A31" s="59" t="s">
        <v>268</v>
      </c>
      <c r="B31" s="60" t="s">
        <v>35</v>
      </c>
      <c r="C31" s="61" t="s">
        <v>62</v>
      </c>
      <c r="D31" s="131">
        <f aca="true" t="shared" si="4" ref="D31:AI31">IF(D20=0,0,IF(AND(ISNUMBER(D20),ISNUMBER(D30)),ROUND(D30/D20*100,2),0))</f>
        <v>15.14</v>
      </c>
      <c r="E31" s="131">
        <f t="shared" si="4"/>
        <v>53.78</v>
      </c>
      <c r="F31" s="131">
        <f t="shared" si="4"/>
        <v>0</v>
      </c>
      <c r="G31" s="131">
        <f t="shared" si="4"/>
        <v>53.78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882</v>
      </c>
      <c r="L31" s="131">
        <f t="shared" si="4"/>
        <v>116.63</v>
      </c>
      <c r="M31" s="131">
        <f t="shared" si="4"/>
        <v>1.01</v>
      </c>
      <c r="N31" s="131">
        <f t="shared" si="4"/>
        <v>0</v>
      </c>
      <c r="O31" s="131">
        <f t="shared" si="4"/>
        <v>0.14</v>
      </c>
      <c r="P31" s="131">
        <f t="shared" si="4"/>
        <v>0.09</v>
      </c>
      <c r="Q31" s="131">
        <f t="shared" si="4"/>
        <v>9.89</v>
      </c>
      <c r="R31" s="131">
        <f t="shared" si="4"/>
        <v>0</v>
      </c>
      <c r="S31" s="131">
        <f t="shared" si="4"/>
        <v>6.55</v>
      </c>
      <c r="T31" s="131">
        <f t="shared" si="4"/>
        <v>0.42</v>
      </c>
      <c r="U31" s="131">
        <f t="shared" si="4"/>
        <v>8.74</v>
      </c>
      <c r="V31" s="131">
        <f t="shared" si="4"/>
        <v>12.44</v>
      </c>
      <c r="W31" s="131">
        <f t="shared" si="4"/>
        <v>0</v>
      </c>
      <c r="X31" s="131">
        <f t="shared" si="4"/>
        <v>11.25</v>
      </c>
      <c r="Y31" s="131">
        <f t="shared" si="4"/>
        <v>7.37</v>
      </c>
      <c r="Z31" s="131">
        <f t="shared" si="4"/>
        <v>9.4</v>
      </c>
      <c r="AA31" s="131">
        <f t="shared" si="4"/>
        <v>0</v>
      </c>
      <c r="AB31" s="131">
        <f t="shared" si="4"/>
        <v>2.24</v>
      </c>
      <c r="AC31" s="131">
        <f t="shared" si="4"/>
        <v>5.16</v>
      </c>
      <c r="AD31" s="131">
        <f t="shared" si="4"/>
        <v>9.68</v>
      </c>
      <c r="AE31" s="131">
        <f t="shared" si="4"/>
        <v>5941.06</v>
      </c>
      <c r="AF31" s="131">
        <f t="shared" si="4"/>
        <v>4.65</v>
      </c>
      <c r="AG31" s="131">
        <f t="shared" si="4"/>
        <v>6.35</v>
      </c>
      <c r="AH31" s="131">
        <f t="shared" si="4"/>
        <v>5.69</v>
      </c>
      <c r="AI31" s="131">
        <f t="shared" si="4"/>
        <v>2.94</v>
      </c>
      <c r="AJ31" s="131">
        <f aca="true" t="shared" si="5" ref="AJ31:BO31">IF(AJ20=0,0,IF(AND(ISNUMBER(AJ20),ISNUMBER(AJ30)),ROUND(AJ30/AJ20*100,2),0))</f>
        <v>6.33</v>
      </c>
      <c r="AK31" s="131">
        <f t="shared" si="5"/>
        <v>10.58</v>
      </c>
      <c r="AL31" s="131">
        <f t="shared" si="5"/>
        <v>5.45</v>
      </c>
      <c r="AM31" s="131">
        <f t="shared" si="5"/>
        <v>8.18</v>
      </c>
      <c r="AN31" s="131">
        <f t="shared" si="5"/>
        <v>4.98</v>
      </c>
      <c r="AO31" s="131">
        <f t="shared" si="5"/>
        <v>0</v>
      </c>
      <c r="AP31" s="131">
        <f t="shared" si="5"/>
        <v>0</v>
      </c>
      <c r="AQ31" s="131">
        <f t="shared" si="5"/>
        <v>4.12</v>
      </c>
      <c r="AR31" s="131">
        <f t="shared" si="5"/>
        <v>1.19</v>
      </c>
      <c r="AS31" s="131">
        <f t="shared" si="5"/>
        <v>5.43</v>
      </c>
      <c r="AT31" s="131">
        <f t="shared" si="5"/>
        <v>1.86</v>
      </c>
      <c r="AU31" s="131">
        <f t="shared" si="5"/>
        <v>1.08</v>
      </c>
      <c r="AV31" s="131">
        <f t="shared" si="5"/>
        <v>1.02</v>
      </c>
      <c r="AW31" s="131">
        <f t="shared" si="5"/>
        <v>12.37</v>
      </c>
      <c r="AX31" s="131">
        <f t="shared" si="5"/>
        <v>2.27</v>
      </c>
      <c r="AY31" s="131">
        <f t="shared" si="5"/>
        <v>5.19</v>
      </c>
      <c r="AZ31" s="131">
        <f t="shared" si="5"/>
        <v>0</v>
      </c>
      <c r="BA31" s="131">
        <f t="shared" si="5"/>
        <v>0</v>
      </c>
      <c r="BB31" s="131">
        <f t="shared" si="5"/>
        <v>0</v>
      </c>
      <c r="BC31" s="131">
        <f t="shared" si="5"/>
        <v>0</v>
      </c>
      <c r="BD31" s="131">
        <f t="shared" si="5"/>
        <v>0</v>
      </c>
      <c r="BE31" s="131">
        <f t="shared" si="5"/>
        <v>0</v>
      </c>
      <c r="BF31" s="131">
        <f t="shared" si="5"/>
        <v>0</v>
      </c>
      <c r="BG31" s="131">
        <f t="shared" si="5"/>
        <v>0</v>
      </c>
      <c r="BH31" s="131">
        <f t="shared" si="5"/>
        <v>0</v>
      </c>
      <c r="BI31" s="131">
        <f t="shared" si="5"/>
        <v>0</v>
      </c>
      <c r="BJ31" s="131">
        <f t="shared" si="5"/>
        <v>0</v>
      </c>
      <c r="BK31" s="131">
        <f t="shared" si="5"/>
        <v>0</v>
      </c>
      <c r="BL31" s="131">
        <f t="shared" si="5"/>
        <v>0</v>
      </c>
      <c r="BM31" s="131">
        <f t="shared" si="5"/>
        <v>0</v>
      </c>
      <c r="BN31" s="131">
        <f t="shared" si="5"/>
        <v>0</v>
      </c>
      <c r="BO31" s="131">
        <f t="shared" si="5"/>
        <v>0</v>
      </c>
      <c r="BP31" s="131">
        <f aca="true" t="shared" si="6" ref="BP31:CZ31">IF(BP20=0,0,IF(AND(ISNUMBER(BP20),ISNUMBER(BP30)),ROUND(BP30/BP20*100,2),0))</f>
        <v>0</v>
      </c>
      <c r="BQ31" s="131">
        <f t="shared" si="6"/>
        <v>0.4</v>
      </c>
      <c r="BR31" s="131">
        <f t="shared" si="6"/>
        <v>0</v>
      </c>
      <c r="BS31" s="131">
        <f t="shared" si="6"/>
        <v>0.16</v>
      </c>
      <c r="BT31" s="131">
        <f t="shared" si="6"/>
        <v>36.92</v>
      </c>
      <c r="BU31" s="131">
        <f t="shared" si="6"/>
        <v>3.96</v>
      </c>
      <c r="BV31" s="131">
        <f t="shared" si="6"/>
        <v>0</v>
      </c>
      <c r="BW31" s="131">
        <f t="shared" si="6"/>
        <v>8.01</v>
      </c>
      <c r="BX31" s="131">
        <f t="shared" si="6"/>
        <v>0</v>
      </c>
      <c r="BY31" s="131">
        <f t="shared" si="6"/>
        <v>0</v>
      </c>
      <c r="BZ31" s="131">
        <f t="shared" si="6"/>
        <v>11.41</v>
      </c>
      <c r="CA31" s="131">
        <f t="shared" si="6"/>
        <v>7.3</v>
      </c>
      <c r="CB31" s="131">
        <f t="shared" si="6"/>
        <v>0.59</v>
      </c>
      <c r="CC31" s="131">
        <f t="shared" si="6"/>
        <v>11.34</v>
      </c>
      <c r="CD31" s="131">
        <f t="shared" si="6"/>
        <v>10.19</v>
      </c>
      <c r="CE31" s="131">
        <f t="shared" si="6"/>
        <v>1.23</v>
      </c>
      <c r="CF31" s="131">
        <f t="shared" si="6"/>
        <v>0</v>
      </c>
      <c r="CG31" s="131">
        <f t="shared" si="6"/>
        <v>6.98</v>
      </c>
      <c r="CH31" s="131">
        <f t="shared" si="6"/>
        <v>7.57</v>
      </c>
      <c r="CI31" s="131">
        <f t="shared" si="6"/>
        <v>4.44</v>
      </c>
      <c r="CJ31" s="131">
        <f t="shared" si="6"/>
        <v>9.83</v>
      </c>
      <c r="CK31" s="131">
        <f t="shared" si="6"/>
        <v>4.87</v>
      </c>
      <c r="CL31" s="131">
        <f t="shared" si="6"/>
        <v>294.41</v>
      </c>
      <c r="CM31" s="131">
        <f t="shared" si="6"/>
        <v>0</v>
      </c>
      <c r="CN31" s="131">
        <f t="shared" si="6"/>
        <v>2.94</v>
      </c>
      <c r="CO31" s="131">
        <f t="shared" si="6"/>
        <v>0.64</v>
      </c>
      <c r="CP31" s="131">
        <f t="shared" si="6"/>
        <v>1.78</v>
      </c>
      <c r="CQ31" s="131">
        <f t="shared" si="6"/>
        <v>0</v>
      </c>
      <c r="CR31" s="131">
        <f t="shared" si="6"/>
        <v>21.19</v>
      </c>
      <c r="CS31" s="131">
        <f t="shared" si="6"/>
        <v>36.27</v>
      </c>
      <c r="CT31" s="131">
        <f t="shared" si="6"/>
        <v>368.54</v>
      </c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</row>
    <row r="32" spans="1:143" s="56" customFormat="1" ht="24">
      <c r="A32" s="55" t="s">
        <v>296</v>
      </c>
      <c r="B32" s="56" t="s">
        <v>35</v>
      </c>
      <c r="C32" s="57" t="s">
        <v>63</v>
      </c>
      <c r="D32" s="167"/>
      <c r="E32" s="167"/>
      <c r="F32" s="167"/>
      <c r="G32" s="167"/>
      <c r="H32" s="167"/>
      <c r="I32" s="167"/>
      <c r="J32" s="167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19"/>
      <c r="BO32" s="119"/>
      <c r="BP32" s="121"/>
      <c r="BQ32" s="7" t="s">
        <v>177</v>
      </c>
      <c r="BR32" s="7" t="s">
        <v>177</v>
      </c>
      <c r="BS32" s="7" t="s">
        <v>177</v>
      </c>
      <c r="BT32" s="7" t="s">
        <v>177</v>
      </c>
      <c r="BU32" s="7" t="s">
        <v>177</v>
      </c>
      <c r="BV32" s="7" t="s">
        <v>177</v>
      </c>
      <c r="BW32" s="7" t="s">
        <v>177</v>
      </c>
      <c r="BX32" s="7" t="s">
        <v>177</v>
      </c>
      <c r="BY32" s="7" t="s">
        <v>177</v>
      </c>
      <c r="BZ32" s="7" t="s">
        <v>177</v>
      </c>
      <c r="CA32" s="7" t="s">
        <v>177</v>
      </c>
      <c r="CB32" s="7" t="s">
        <v>177</v>
      </c>
      <c r="CC32" s="7" t="s">
        <v>177</v>
      </c>
      <c r="CD32" s="7" t="s">
        <v>177</v>
      </c>
      <c r="CE32" s="7" t="s">
        <v>177</v>
      </c>
      <c r="CF32" s="7" t="s">
        <v>177</v>
      </c>
      <c r="CG32" s="7" t="s">
        <v>177</v>
      </c>
      <c r="CH32" s="7" t="s">
        <v>177</v>
      </c>
      <c r="CI32" s="7" t="s">
        <v>177</v>
      </c>
      <c r="CJ32" s="7" t="s">
        <v>177</v>
      </c>
      <c r="CK32" s="7" t="s">
        <v>177</v>
      </c>
      <c r="CL32" s="7" t="s">
        <v>177</v>
      </c>
      <c r="CM32" s="7" t="s">
        <v>177</v>
      </c>
      <c r="CN32" s="7" t="s">
        <v>177</v>
      </c>
      <c r="CO32" s="7" t="s">
        <v>177</v>
      </c>
      <c r="CP32" s="7" t="s">
        <v>177</v>
      </c>
      <c r="CQ32" s="7"/>
      <c r="CR32" s="121"/>
      <c r="CS32" s="121"/>
      <c r="CT32" s="121"/>
      <c r="CU32" s="121"/>
      <c r="CV32" s="121"/>
      <c r="CW32" s="121"/>
      <c r="CX32" s="121"/>
      <c r="CY32" s="121"/>
      <c r="CZ32" s="121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119" customFormat="1" ht="12.75">
      <c r="A33" s="118" t="s">
        <v>344</v>
      </c>
      <c r="B33" s="119" t="s">
        <v>35</v>
      </c>
      <c r="C33" s="120" t="s">
        <v>345</v>
      </c>
      <c r="D33" s="196">
        <f aca="true" t="shared" si="7" ref="D33:J33">IF(D20=0,0,IF(AND(ISNUMBER(D20),ISNUMBER(D21)),ROUND(D21/D20*100,0),0))</f>
        <v>50</v>
      </c>
      <c r="E33" s="196">
        <f t="shared" si="7"/>
        <v>74</v>
      </c>
      <c r="F33" s="196">
        <f t="shared" si="7"/>
        <v>936</v>
      </c>
      <c r="G33" s="196">
        <f t="shared" si="7"/>
        <v>74</v>
      </c>
      <c r="H33" s="196">
        <f t="shared" si="7"/>
        <v>44</v>
      </c>
      <c r="I33" s="196">
        <f t="shared" si="7"/>
        <v>66</v>
      </c>
      <c r="J33" s="196">
        <f t="shared" si="7"/>
        <v>59</v>
      </c>
      <c r="K33" s="196">
        <f aca="true" t="shared" si="8" ref="K33:AY33">IF(K20=0,0,IF(AND(ISNUMBER(K20),ISNUMBER(K21)),ROUND(K21/K20*100,0),0))</f>
        <v>0</v>
      </c>
      <c r="L33" s="196">
        <f t="shared" si="8"/>
        <v>60</v>
      </c>
      <c r="M33" s="196">
        <f t="shared" si="8"/>
        <v>51</v>
      </c>
      <c r="N33" s="196">
        <f t="shared" si="8"/>
        <v>0</v>
      </c>
      <c r="O33" s="196">
        <f t="shared" si="8"/>
        <v>21</v>
      </c>
      <c r="P33" s="196">
        <f t="shared" si="8"/>
        <v>25</v>
      </c>
      <c r="Q33" s="196">
        <f t="shared" si="8"/>
        <v>26</v>
      </c>
      <c r="R33" s="196">
        <f t="shared" si="8"/>
        <v>0</v>
      </c>
      <c r="S33" s="196">
        <f t="shared" si="8"/>
        <v>14</v>
      </c>
      <c r="T33" s="196">
        <f t="shared" si="8"/>
        <v>20</v>
      </c>
      <c r="U33" s="196">
        <f t="shared" si="8"/>
        <v>58</v>
      </c>
      <c r="V33" s="196">
        <f t="shared" si="8"/>
        <v>64</v>
      </c>
      <c r="W33" s="196">
        <f t="shared" si="8"/>
        <v>0</v>
      </c>
      <c r="X33" s="196">
        <f t="shared" si="8"/>
        <v>43</v>
      </c>
      <c r="Y33" s="196">
        <f t="shared" si="8"/>
        <v>55</v>
      </c>
      <c r="Z33" s="196">
        <f t="shared" si="8"/>
        <v>39</v>
      </c>
      <c r="AA33" s="196">
        <f t="shared" si="8"/>
        <v>0</v>
      </c>
      <c r="AB33" s="196">
        <f t="shared" si="8"/>
        <v>20</v>
      </c>
      <c r="AC33" s="196">
        <f t="shared" si="8"/>
        <v>27</v>
      </c>
      <c r="AD33" s="196">
        <f t="shared" si="8"/>
        <v>1</v>
      </c>
      <c r="AE33" s="196">
        <f t="shared" si="8"/>
        <v>48712</v>
      </c>
      <c r="AF33" s="196">
        <f t="shared" si="8"/>
        <v>29</v>
      </c>
      <c r="AG33" s="196">
        <f t="shared" si="8"/>
        <v>23</v>
      </c>
      <c r="AH33" s="196">
        <f t="shared" si="8"/>
        <v>24</v>
      </c>
      <c r="AI33" s="196">
        <f t="shared" si="8"/>
        <v>37</v>
      </c>
      <c r="AJ33" s="196">
        <f t="shared" si="8"/>
        <v>60</v>
      </c>
      <c r="AK33" s="196">
        <f t="shared" si="8"/>
        <v>0</v>
      </c>
      <c r="AL33" s="196">
        <f t="shared" si="8"/>
        <v>45</v>
      </c>
      <c r="AM33" s="196">
        <f t="shared" si="8"/>
        <v>26</v>
      </c>
      <c r="AN33" s="196">
        <f t="shared" si="8"/>
        <v>28</v>
      </c>
      <c r="AO33" s="196">
        <f t="shared" si="8"/>
        <v>0</v>
      </c>
      <c r="AP33" s="196">
        <f t="shared" si="8"/>
        <v>0</v>
      </c>
      <c r="AQ33" s="196">
        <f t="shared" si="8"/>
        <v>29</v>
      </c>
      <c r="AR33" s="196">
        <f t="shared" si="8"/>
        <v>5</v>
      </c>
      <c r="AS33" s="196">
        <f t="shared" si="8"/>
        <v>49</v>
      </c>
      <c r="AT33" s="196">
        <f t="shared" si="8"/>
        <v>51</v>
      </c>
      <c r="AU33" s="196">
        <f t="shared" si="8"/>
        <v>39</v>
      </c>
      <c r="AV33" s="196">
        <f t="shared" si="8"/>
        <v>24</v>
      </c>
      <c r="AW33" s="196">
        <f t="shared" si="8"/>
        <v>70</v>
      </c>
      <c r="AX33" s="196">
        <f t="shared" si="8"/>
        <v>38</v>
      </c>
      <c r="AY33" s="196">
        <f t="shared" si="8"/>
        <v>18</v>
      </c>
      <c r="AZ33" s="196">
        <f aca="true" t="shared" si="9" ref="AZ33:CZ33">IF(AZ20=0,0,IF(AND(ISNUMBER(AZ20),ISNUMBER(AZ21)),ROUND(AZ21/AZ20*100,0),0))</f>
        <v>53</v>
      </c>
      <c r="BA33" s="196">
        <f t="shared" si="9"/>
        <v>40</v>
      </c>
      <c r="BB33" s="196">
        <f t="shared" si="9"/>
        <v>31</v>
      </c>
      <c r="BC33" s="196">
        <f t="shared" si="9"/>
        <v>24</v>
      </c>
      <c r="BD33" s="196">
        <f t="shared" si="9"/>
        <v>0</v>
      </c>
      <c r="BE33" s="196">
        <f t="shared" si="9"/>
        <v>26</v>
      </c>
      <c r="BF33" s="196">
        <f t="shared" si="9"/>
        <v>29</v>
      </c>
      <c r="BG33" s="196">
        <f t="shared" si="9"/>
        <v>27</v>
      </c>
      <c r="BH33" s="196">
        <f t="shared" si="9"/>
        <v>0</v>
      </c>
      <c r="BI33" s="196">
        <f t="shared" si="9"/>
        <v>31</v>
      </c>
      <c r="BJ33" s="196">
        <f t="shared" si="9"/>
        <v>43</v>
      </c>
      <c r="BK33" s="196">
        <f t="shared" si="9"/>
        <v>46</v>
      </c>
      <c r="BL33" s="196">
        <f t="shared" si="9"/>
        <v>62</v>
      </c>
      <c r="BM33" s="196">
        <f t="shared" si="9"/>
        <v>56</v>
      </c>
      <c r="BN33" s="196">
        <f t="shared" si="9"/>
        <v>10</v>
      </c>
      <c r="BO33" s="196">
        <f t="shared" si="9"/>
        <v>9</v>
      </c>
      <c r="BP33" s="196">
        <f t="shared" si="9"/>
        <v>0</v>
      </c>
      <c r="BQ33" s="196">
        <f t="shared" si="9"/>
        <v>30</v>
      </c>
      <c r="BR33" s="196">
        <f t="shared" si="9"/>
        <v>75</v>
      </c>
      <c r="BS33" s="196">
        <f t="shared" si="9"/>
        <v>64</v>
      </c>
      <c r="BT33" s="196">
        <f t="shared" si="9"/>
        <v>0</v>
      </c>
      <c r="BU33" s="196">
        <f t="shared" si="9"/>
        <v>7</v>
      </c>
      <c r="BV33" s="196">
        <f t="shared" si="9"/>
        <v>34</v>
      </c>
      <c r="BW33" s="196">
        <f t="shared" si="9"/>
        <v>38</v>
      </c>
      <c r="BX33" s="196">
        <f t="shared" si="9"/>
        <v>22</v>
      </c>
      <c r="BY33" s="196">
        <f t="shared" si="9"/>
        <v>38</v>
      </c>
      <c r="BZ33" s="196">
        <f t="shared" si="9"/>
        <v>45</v>
      </c>
      <c r="CA33" s="196">
        <f t="shared" si="9"/>
        <v>0</v>
      </c>
      <c r="CB33" s="196">
        <f t="shared" si="9"/>
        <v>61</v>
      </c>
      <c r="CC33" s="196">
        <f t="shared" si="9"/>
        <v>41</v>
      </c>
      <c r="CD33" s="196">
        <f t="shared" si="9"/>
        <v>35</v>
      </c>
      <c r="CE33" s="196">
        <f t="shared" si="9"/>
        <v>43</v>
      </c>
      <c r="CF33" s="196">
        <f t="shared" si="9"/>
        <v>0</v>
      </c>
      <c r="CG33" s="196">
        <f t="shared" si="9"/>
        <v>47</v>
      </c>
      <c r="CH33" s="196">
        <f t="shared" si="9"/>
        <v>36</v>
      </c>
      <c r="CI33" s="196">
        <f t="shared" si="9"/>
        <v>34</v>
      </c>
      <c r="CJ33" s="196">
        <f t="shared" si="9"/>
        <v>17</v>
      </c>
      <c r="CK33" s="196">
        <f t="shared" si="9"/>
        <v>1</v>
      </c>
      <c r="CL33" s="196">
        <f t="shared" si="9"/>
        <v>38</v>
      </c>
      <c r="CM33" s="196">
        <f t="shared" si="9"/>
        <v>0</v>
      </c>
      <c r="CN33" s="196">
        <f t="shared" si="9"/>
        <v>25</v>
      </c>
      <c r="CO33" s="196">
        <f t="shared" si="9"/>
        <v>51</v>
      </c>
      <c r="CP33" s="196">
        <f t="shared" si="9"/>
        <v>14</v>
      </c>
      <c r="CQ33" s="196">
        <f t="shared" si="9"/>
        <v>0</v>
      </c>
      <c r="CR33" s="196">
        <f t="shared" si="9"/>
        <v>129</v>
      </c>
      <c r="CS33" s="196">
        <f t="shared" si="9"/>
        <v>98</v>
      </c>
      <c r="CT33" s="196">
        <f t="shared" si="9"/>
        <v>69</v>
      </c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</row>
    <row r="34" spans="1:143" s="56" customFormat="1" ht="15">
      <c r="A34" s="55" t="s">
        <v>64</v>
      </c>
      <c r="B34" s="56" t="s">
        <v>35</v>
      </c>
      <c r="C34" s="57" t="s">
        <v>65</v>
      </c>
      <c r="D34" s="186">
        <v>1514238</v>
      </c>
      <c r="E34" s="186">
        <v>143000000</v>
      </c>
      <c r="F34" s="186">
        <v>0</v>
      </c>
      <c r="G34" s="186">
        <v>143000000</v>
      </c>
      <c r="H34" s="186">
        <v>4000000</v>
      </c>
      <c r="I34" s="186">
        <v>40500000</v>
      </c>
      <c r="J34" s="186">
        <v>14000000</v>
      </c>
      <c r="K34" s="128">
        <v>10000</v>
      </c>
      <c r="L34" s="128">
        <v>498300</v>
      </c>
      <c r="M34" s="128">
        <v>12854</v>
      </c>
      <c r="N34" s="128">
        <v>0</v>
      </c>
      <c r="O34" s="128">
        <v>4848</v>
      </c>
      <c r="P34" s="128">
        <v>473000</v>
      </c>
      <c r="Q34" s="128">
        <v>54584</v>
      </c>
      <c r="R34" s="128">
        <v>0</v>
      </c>
      <c r="S34" s="66">
        <v>0</v>
      </c>
      <c r="T34" s="66">
        <v>114036</v>
      </c>
      <c r="U34" s="66">
        <v>300000</v>
      </c>
      <c r="V34" s="129">
        <v>99100</v>
      </c>
      <c r="W34" s="129">
        <v>0</v>
      </c>
      <c r="X34" s="129">
        <v>0</v>
      </c>
      <c r="Y34" s="129">
        <v>0</v>
      </c>
      <c r="Z34" s="129">
        <v>0</v>
      </c>
      <c r="AA34" s="129"/>
      <c r="AB34" s="129">
        <v>1800</v>
      </c>
      <c r="AC34" s="129">
        <v>24000</v>
      </c>
      <c r="AD34" s="129">
        <v>32697</v>
      </c>
      <c r="AE34" s="129">
        <v>254870</v>
      </c>
      <c r="AF34" s="129">
        <v>0</v>
      </c>
      <c r="AG34" s="128">
        <v>1331000</v>
      </c>
      <c r="AH34" s="128">
        <v>208500</v>
      </c>
      <c r="AI34" s="128">
        <v>105090</v>
      </c>
      <c r="AJ34" s="128">
        <v>659054</v>
      </c>
      <c r="AK34" s="128">
        <v>9187</v>
      </c>
      <c r="AL34" s="128">
        <v>151000</v>
      </c>
      <c r="AM34" s="128">
        <v>150000</v>
      </c>
      <c r="AN34" s="128">
        <v>113625</v>
      </c>
      <c r="AO34" s="66">
        <v>0</v>
      </c>
      <c r="AP34" s="66">
        <v>0</v>
      </c>
      <c r="AQ34" s="66">
        <v>104000</v>
      </c>
      <c r="AR34" s="129">
        <v>100000</v>
      </c>
      <c r="AS34" s="129">
        <v>53000</v>
      </c>
      <c r="AT34" s="129">
        <v>40000</v>
      </c>
      <c r="AU34" s="129">
        <v>275000</v>
      </c>
      <c r="AV34" s="129">
        <v>102000</v>
      </c>
      <c r="AW34" s="129">
        <v>0</v>
      </c>
      <c r="AX34" s="129">
        <v>671500</v>
      </c>
      <c r="AY34" s="129">
        <v>1750000</v>
      </c>
      <c r="AZ34" s="128"/>
      <c r="BA34" s="128"/>
      <c r="BB34" s="128"/>
      <c r="BC34" s="128"/>
      <c r="BD34" s="128"/>
      <c r="BE34" s="128"/>
      <c r="BF34" s="128"/>
      <c r="BG34" s="128"/>
      <c r="BH34" s="66"/>
      <c r="BI34" s="66"/>
      <c r="BJ34" s="66"/>
      <c r="BK34" s="129"/>
      <c r="BL34" s="129"/>
      <c r="BM34" s="129"/>
      <c r="BN34" s="119"/>
      <c r="BO34" s="119"/>
      <c r="BP34" s="129"/>
      <c r="BQ34" s="13">
        <v>149434</v>
      </c>
      <c r="BR34" s="13">
        <v>0</v>
      </c>
      <c r="BS34" s="13"/>
      <c r="BT34" s="13">
        <v>400000</v>
      </c>
      <c r="BU34" s="13">
        <v>756573</v>
      </c>
      <c r="BV34" s="13"/>
      <c r="BW34" s="13">
        <v>558000</v>
      </c>
      <c r="BX34" s="13"/>
      <c r="BY34" s="14">
        <v>35000</v>
      </c>
      <c r="BZ34" s="14"/>
      <c r="CA34" s="14">
        <v>8199752</v>
      </c>
      <c r="CB34" s="15">
        <v>994698</v>
      </c>
      <c r="CC34" s="15"/>
      <c r="CD34" s="15"/>
      <c r="CE34" s="15">
        <v>6127304</v>
      </c>
      <c r="CF34" s="15">
        <v>0</v>
      </c>
      <c r="CG34" s="15">
        <v>10000</v>
      </c>
      <c r="CH34" s="15">
        <v>73</v>
      </c>
      <c r="CI34" s="15">
        <v>40000</v>
      </c>
      <c r="CJ34" s="15">
        <v>415000</v>
      </c>
      <c r="CK34" s="15">
        <v>306922</v>
      </c>
      <c r="CL34" s="15">
        <v>-3303</v>
      </c>
      <c r="CM34" s="15">
        <v>0</v>
      </c>
      <c r="CN34" s="15">
        <v>45000</v>
      </c>
      <c r="CO34" s="15">
        <v>44000</v>
      </c>
      <c r="CP34" s="15">
        <v>550000</v>
      </c>
      <c r="CQ34" s="15">
        <v>0</v>
      </c>
      <c r="CR34" s="128">
        <v>1659000000</v>
      </c>
      <c r="CS34" s="128">
        <v>-219000000</v>
      </c>
      <c r="CT34" s="128">
        <v>290000000</v>
      </c>
      <c r="CU34" s="128"/>
      <c r="CV34" s="128"/>
      <c r="CW34" s="128"/>
      <c r="CX34" s="128"/>
      <c r="CY34" s="128"/>
      <c r="CZ34" s="66"/>
      <c r="DA34" s="65"/>
      <c r="DB34" s="65"/>
      <c r="DC34" s="65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65"/>
      <c r="DW34" s="65"/>
      <c r="DX34" s="65"/>
      <c r="DY34" s="65"/>
      <c r="DZ34" s="65"/>
      <c r="EA34" s="110"/>
      <c r="EB34" s="110"/>
      <c r="EC34" s="110"/>
      <c r="ED34" s="110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1:143" s="60" customFormat="1" ht="24">
      <c r="A35" s="59" t="s">
        <v>269</v>
      </c>
      <c r="B35" s="60" t="s">
        <v>35</v>
      </c>
      <c r="C35" s="61" t="s">
        <v>66</v>
      </c>
      <c r="D35" s="195">
        <f aca="true" t="shared" si="10" ref="D35:AI35">IF(D50=0,0,IF(AND(ISNUMBER(D34),ISNUMBER(D50)),ROUND(D34/D50*100,0),0))</f>
        <v>6</v>
      </c>
      <c r="E35" s="195">
        <f t="shared" si="10"/>
        <v>815</v>
      </c>
      <c r="F35" s="195">
        <f t="shared" si="10"/>
        <v>0</v>
      </c>
      <c r="G35" s="195">
        <f t="shared" si="10"/>
        <v>428</v>
      </c>
      <c r="H35" s="195">
        <f t="shared" si="10"/>
        <v>4</v>
      </c>
      <c r="I35" s="195">
        <f t="shared" si="10"/>
        <v>238</v>
      </c>
      <c r="J35" s="195">
        <f t="shared" si="10"/>
        <v>87</v>
      </c>
      <c r="K35" s="195">
        <f t="shared" si="10"/>
        <v>2</v>
      </c>
      <c r="L35" s="195">
        <f t="shared" si="10"/>
        <v>14</v>
      </c>
      <c r="M35" s="195">
        <f t="shared" si="10"/>
        <v>4</v>
      </c>
      <c r="N35" s="195">
        <f t="shared" si="10"/>
        <v>0</v>
      </c>
      <c r="O35" s="195">
        <f t="shared" si="10"/>
        <v>1</v>
      </c>
      <c r="P35" s="195">
        <f t="shared" si="10"/>
        <v>82</v>
      </c>
      <c r="Q35" s="195">
        <f t="shared" si="10"/>
        <v>5</v>
      </c>
      <c r="R35" s="195">
        <f t="shared" si="10"/>
        <v>0</v>
      </c>
      <c r="S35" s="195">
        <f t="shared" si="10"/>
        <v>0</v>
      </c>
      <c r="T35" s="195">
        <f t="shared" si="10"/>
        <v>19</v>
      </c>
      <c r="U35" s="195">
        <f t="shared" si="10"/>
        <v>9</v>
      </c>
      <c r="V35" s="195">
        <f t="shared" si="10"/>
        <v>5</v>
      </c>
      <c r="W35" s="195">
        <f t="shared" si="10"/>
        <v>0</v>
      </c>
      <c r="X35" s="195">
        <f t="shared" si="10"/>
        <v>0</v>
      </c>
      <c r="Y35" s="195">
        <f t="shared" si="10"/>
        <v>0</v>
      </c>
      <c r="Z35" s="195">
        <f t="shared" si="10"/>
        <v>0</v>
      </c>
      <c r="AA35" s="195">
        <f t="shared" si="10"/>
        <v>0</v>
      </c>
      <c r="AB35" s="195">
        <f t="shared" si="10"/>
        <v>0</v>
      </c>
      <c r="AC35" s="195">
        <f t="shared" si="10"/>
        <v>1</v>
      </c>
      <c r="AD35" s="195">
        <f t="shared" si="10"/>
        <v>3</v>
      </c>
      <c r="AE35" s="195">
        <f t="shared" si="10"/>
        <v>25</v>
      </c>
      <c r="AF35" s="195">
        <f t="shared" si="10"/>
        <v>0</v>
      </c>
      <c r="AG35" s="195">
        <f t="shared" si="10"/>
        <v>43</v>
      </c>
      <c r="AH35" s="195">
        <f t="shared" si="10"/>
        <v>8</v>
      </c>
      <c r="AI35" s="195">
        <f t="shared" si="10"/>
        <v>19</v>
      </c>
      <c r="AJ35" s="195">
        <f aca="true" t="shared" si="11" ref="AJ35:BO35">IF(AJ50=0,0,IF(AND(ISNUMBER(AJ34),ISNUMBER(AJ50)),ROUND(AJ34/AJ50*100,0),0))</f>
        <v>60</v>
      </c>
      <c r="AK35" s="195">
        <f t="shared" si="11"/>
        <v>1</v>
      </c>
      <c r="AL35" s="195">
        <f t="shared" si="11"/>
        <v>10</v>
      </c>
      <c r="AM35" s="195">
        <f t="shared" si="11"/>
        <v>21</v>
      </c>
      <c r="AN35" s="195">
        <f t="shared" si="11"/>
        <v>5</v>
      </c>
      <c r="AO35" s="195">
        <f t="shared" si="11"/>
        <v>0</v>
      </c>
      <c r="AP35" s="195">
        <f t="shared" si="11"/>
        <v>0</v>
      </c>
      <c r="AQ35" s="195">
        <f t="shared" si="11"/>
        <v>10</v>
      </c>
      <c r="AR35" s="195">
        <f t="shared" si="11"/>
        <v>71</v>
      </c>
      <c r="AS35" s="195">
        <f t="shared" si="11"/>
        <v>9</v>
      </c>
      <c r="AT35" s="195">
        <f t="shared" si="11"/>
        <v>4</v>
      </c>
      <c r="AU35" s="195">
        <f t="shared" si="11"/>
        <v>31</v>
      </c>
      <c r="AV35" s="195">
        <f t="shared" si="11"/>
        <v>23</v>
      </c>
      <c r="AW35" s="195">
        <f t="shared" si="11"/>
        <v>0</v>
      </c>
      <c r="AX35" s="195">
        <f t="shared" si="11"/>
        <v>105</v>
      </c>
      <c r="AY35" s="195">
        <f t="shared" si="11"/>
        <v>117</v>
      </c>
      <c r="AZ35" s="195">
        <f t="shared" si="11"/>
        <v>0</v>
      </c>
      <c r="BA35" s="195">
        <f t="shared" si="11"/>
        <v>0</v>
      </c>
      <c r="BB35" s="195">
        <f t="shared" si="11"/>
        <v>0</v>
      </c>
      <c r="BC35" s="195">
        <f t="shared" si="11"/>
        <v>0</v>
      </c>
      <c r="BD35" s="195">
        <f t="shared" si="11"/>
        <v>0</v>
      </c>
      <c r="BE35" s="195">
        <f t="shared" si="11"/>
        <v>0</v>
      </c>
      <c r="BF35" s="195">
        <f t="shared" si="11"/>
        <v>0</v>
      </c>
      <c r="BG35" s="195">
        <f t="shared" si="11"/>
        <v>0</v>
      </c>
      <c r="BH35" s="195">
        <f t="shared" si="11"/>
        <v>0</v>
      </c>
      <c r="BI35" s="195">
        <f t="shared" si="11"/>
        <v>0</v>
      </c>
      <c r="BJ35" s="195">
        <f t="shared" si="11"/>
        <v>0</v>
      </c>
      <c r="BK35" s="195">
        <f t="shared" si="11"/>
        <v>0</v>
      </c>
      <c r="BL35" s="195">
        <f t="shared" si="11"/>
        <v>0</v>
      </c>
      <c r="BM35" s="195">
        <f t="shared" si="11"/>
        <v>0</v>
      </c>
      <c r="BN35" s="195">
        <f t="shared" si="11"/>
        <v>0</v>
      </c>
      <c r="BO35" s="195">
        <f t="shared" si="11"/>
        <v>0</v>
      </c>
      <c r="BP35" s="195">
        <f aca="true" t="shared" si="12" ref="BP35:CZ35">IF(BP50=0,0,IF(AND(ISNUMBER(BP34),ISNUMBER(BP50)),ROUND(BP34/BP50*100,0),0))</f>
        <v>0</v>
      </c>
      <c r="BQ35" s="195">
        <f t="shared" si="12"/>
        <v>14</v>
      </c>
      <c r="BR35" s="195">
        <f t="shared" si="12"/>
        <v>0</v>
      </c>
      <c r="BS35" s="195">
        <f t="shared" si="12"/>
        <v>0</v>
      </c>
      <c r="BT35" s="195">
        <f t="shared" si="12"/>
        <v>61</v>
      </c>
      <c r="BU35" s="195">
        <f t="shared" si="12"/>
        <v>122</v>
      </c>
      <c r="BV35" s="195">
        <f t="shared" si="12"/>
        <v>0</v>
      </c>
      <c r="BW35" s="195">
        <f t="shared" si="12"/>
        <v>103</v>
      </c>
      <c r="BX35" s="195">
        <f t="shared" si="12"/>
        <v>0</v>
      </c>
      <c r="BY35" s="195">
        <f t="shared" si="12"/>
        <v>4</v>
      </c>
      <c r="BZ35" s="195">
        <f t="shared" si="12"/>
        <v>0</v>
      </c>
      <c r="CA35" s="195">
        <f t="shared" si="12"/>
        <v>89</v>
      </c>
      <c r="CB35" s="195">
        <f t="shared" si="12"/>
        <v>101</v>
      </c>
      <c r="CC35" s="195">
        <f t="shared" si="12"/>
        <v>0</v>
      </c>
      <c r="CD35" s="195">
        <f t="shared" si="12"/>
        <v>0</v>
      </c>
      <c r="CE35" s="195">
        <f t="shared" si="12"/>
        <v>781</v>
      </c>
      <c r="CF35" s="195">
        <f t="shared" si="12"/>
        <v>0</v>
      </c>
      <c r="CG35" s="195">
        <f t="shared" si="12"/>
        <v>1</v>
      </c>
      <c r="CH35" s="195">
        <f t="shared" si="12"/>
        <v>0</v>
      </c>
      <c r="CI35" s="195">
        <f t="shared" si="12"/>
        <v>5</v>
      </c>
      <c r="CJ35" s="195">
        <f t="shared" si="12"/>
        <v>84</v>
      </c>
      <c r="CK35" s="195">
        <f t="shared" si="12"/>
        <v>61</v>
      </c>
      <c r="CL35" s="195">
        <f t="shared" si="12"/>
        <v>-1</v>
      </c>
      <c r="CM35" s="195">
        <f t="shared" si="12"/>
        <v>0</v>
      </c>
      <c r="CN35" s="195">
        <f t="shared" si="12"/>
        <v>9</v>
      </c>
      <c r="CO35" s="195">
        <f t="shared" si="12"/>
        <v>4</v>
      </c>
      <c r="CP35" s="195">
        <f t="shared" si="12"/>
        <v>45</v>
      </c>
      <c r="CQ35" s="195">
        <f t="shared" si="12"/>
        <v>0</v>
      </c>
      <c r="CR35" s="195">
        <f t="shared" si="12"/>
        <v>138</v>
      </c>
      <c r="CS35" s="195">
        <f t="shared" si="12"/>
        <v>-14</v>
      </c>
      <c r="CT35" s="195">
        <f t="shared" si="12"/>
        <v>15</v>
      </c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</row>
    <row r="36" spans="1:143" s="56" customFormat="1" ht="24">
      <c r="A36" s="55" t="s">
        <v>272</v>
      </c>
      <c r="B36" s="56" t="s">
        <v>35</v>
      </c>
      <c r="C36" s="57" t="s">
        <v>67</v>
      </c>
      <c r="D36" s="167"/>
      <c r="E36" s="167"/>
      <c r="F36" s="167"/>
      <c r="G36" s="167"/>
      <c r="H36" s="167"/>
      <c r="I36" s="167"/>
      <c r="J36" s="167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19"/>
      <c r="BO36" s="119"/>
      <c r="BP36" s="121"/>
      <c r="BQ36" s="7" t="s">
        <v>177</v>
      </c>
      <c r="BR36" s="7" t="s">
        <v>177</v>
      </c>
      <c r="BS36" s="7" t="s">
        <v>177</v>
      </c>
      <c r="BT36" s="7" t="s">
        <v>177</v>
      </c>
      <c r="BU36" s="7" t="s">
        <v>177</v>
      </c>
      <c r="BV36" s="7" t="s">
        <v>177</v>
      </c>
      <c r="BW36" s="7" t="s">
        <v>177</v>
      </c>
      <c r="BX36" s="7" t="s">
        <v>177</v>
      </c>
      <c r="BY36" s="7"/>
      <c r="BZ36" s="7" t="s">
        <v>177</v>
      </c>
      <c r="CA36" s="7"/>
      <c r="CB36" s="7" t="s">
        <v>177</v>
      </c>
      <c r="CC36" s="7" t="s">
        <v>177</v>
      </c>
      <c r="CD36" s="7" t="s">
        <v>177</v>
      </c>
      <c r="CE36" s="7" t="s">
        <v>177</v>
      </c>
      <c r="CF36" s="7" t="s">
        <v>177</v>
      </c>
      <c r="CG36" s="7" t="s">
        <v>177</v>
      </c>
      <c r="CH36" s="7" t="s">
        <v>177</v>
      </c>
      <c r="CI36" s="7" t="s">
        <v>177</v>
      </c>
      <c r="CJ36" s="7" t="s">
        <v>177</v>
      </c>
      <c r="CK36" s="7" t="s">
        <v>177</v>
      </c>
      <c r="CL36" s="7" t="s">
        <v>177</v>
      </c>
      <c r="CM36" s="7" t="s">
        <v>177</v>
      </c>
      <c r="CN36" s="7" t="s">
        <v>177</v>
      </c>
      <c r="CO36" s="7" t="s">
        <v>177</v>
      </c>
      <c r="CP36" s="7" t="s">
        <v>177</v>
      </c>
      <c r="CQ36" s="7"/>
      <c r="CR36" s="121"/>
      <c r="CS36" s="121"/>
      <c r="CT36" s="121"/>
      <c r="CU36" s="121"/>
      <c r="CV36" s="121"/>
      <c r="CW36" s="121"/>
      <c r="CX36" s="121"/>
      <c r="CY36" s="121"/>
      <c r="CZ36" s="121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56" customFormat="1" ht="15">
      <c r="A37" s="55" t="s">
        <v>298</v>
      </c>
      <c r="B37" s="56" t="s">
        <v>35</v>
      </c>
      <c r="C37" s="57" t="s">
        <v>297</v>
      </c>
      <c r="D37" s="186">
        <v>52994733</v>
      </c>
      <c r="E37" s="186">
        <v>4155501378</v>
      </c>
      <c r="F37" s="186">
        <v>0</v>
      </c>
      <c r="G37" s="186">
        <v>4155501378</v>
      </c>
      <c r="H37" s="186">
        <v>60000000</v>
      </c>
      <c r="I37" s="186">
        <v>970300000</v>
      </c>
      <c r="J37" s="186">
        <v>405000000</v>
      </c>
      <c r="K37" s="128">
        <v>500000</v>
      </c>
      <c r="L37" s="128">
        <v>3605000</v>
      </c>
      <c r="M37" s="128">
        <v>651248</v>
      </c>
      <c r="N37" s="128">
        <v>0</v>
      </c>
      <c r="O37" s="128">
        <v>737773</v>
      </c>
      <c r="P37" s="128">
        <v>2439000</v>
      </c>
      <c r="Q37" s="128">
        <v>711827</v>
      </c>
      <c r="R37" s="128"/>
      <c r="S37" s="66">
        <v>1370141</v>
      </c>
      <c r="T37" s="66">
        <v>695745</v>
      </c>
      <c r="U37" s="66">
        <v>6228340</v>
      </c>
      <c r="V37" s="129">
        <v>3040000</v>
      </c>
      <c r="W37" s="129">
        <v>1225000</v>
      </c>
      <c r="X37" s="129">
        <v>930000</v>
      </c>
      <c r="Y37" s="129">
        <v>4515000</v>
      </c>
      <c r="Z37" s="129">
        <v>1200000</v>
      </c>
      <c r="AA37" s="129"/>
      <c r="AB37" s="129">
        <v>2165000</v>
      </c>
      <c r="AC37" s="129">
        <v>1760476</v>
      </c>
      <c r="AD37" s="129" t="s">
        <v>360</v>
      </c>
      <c r="AE37" s="129">
        <v>31400000</v>
      </c>
      <c r="AF37" s="129">
        <v>400000</v>
      </c>
      <c r="AG37" s="128">
        <v>2736000</v>
      </c>
      <c r="AH37" s="128">
        <f>2450000+190000</f>
        <v>2640000</v>
      </c>
      <c r="AI37" s="128">
        <v>1794647</v>
      </c>
      <c r="AJ37" s="128">
        <v>1000000</v>
      </c>
      <c r="AK37" s="128">
        <v>0</v>
      </c>
      <c r="AL37" s="128">
        <v>2200000</v>
      </c>
      <c r="AM37" s="128">
        <v>435000</v>
      </c>
      <c r="AN37" s="128">
        <v>2861801</v>
      </c>
      <c r="AO37" s="66">
        <v>0</v>
      </c>
      <c r="AP37" s="66">
        <v>0</v>
      </c>
      <c r="AQ37" s="66">
        <v>1110000</v>
      </c>
      <c r="AR37" s="129">
        <v>538000</v>
      </c>
      <c r="AS37" s="129">
        <v>775000</v>
      </c>
      <c r="AT37" s="129">
        <v>3759000</v>
      </c>
      <c r="AU37" s="129">
        <v>2884386</v>
      </c>
      <c r="AV37" s="129">
        <v>70000</v>
      </c>
      <c r="AW37" s="129">
        <v>1400000</v>
      </c>
      <c r="AX37" s="129">
        <v>1612000</v>
      </c>
      <c r="AY37" s="129">
        <v>1500000</v>
      </c>
      <c r="AZ37" s="128">
        <v>11546000</v>
      </c>
      <c r="BA37" s="128">
        <v>400000</v>
      </c>
      <c r="BB37" s="128">
        <v>880000</v>
      </c>
      <c r="BC37" s="128">
        <v>608453</v>
      </c>
      <c r="BD37" s="128">
        <v>0</v>
      </c>
      <c r="BE37" s="128"/>
      <c r="BF37" s="128">
        <v>2784000</v>
      </c>
      <c r="BG37" s="128">
        <v>730000</v>
      </c>
      <c r="BH37" s="66">
        <v>1524250</v>
      </c>
      <c r="BI37" s="66">
        <v>4635000</v>
      </c>
      <c r="BJ37" s="66">
        <v>3691264</v>
      </c>
      <c r="BK37" s="129">
        <v>2017500</v>
      </c>
      <c r="BL37" s="129">
        <v>202185670</v>
      </c>
      <c r="BM37" s="129">
        <v>8386500</v>
      </c>
      <c r="BN37" s="119">
        <v>235000</v>
      </c>
      <c r="BO37" s="119">
        <v>502000</v>
      </c>
      <c r="BP37" s="129">
        <v>1400000</v>
      </c>
      <c r="BQ37" s="13">
        <v>4438109</v>
      </c>
      <c r="BR37" s="13">
        <v>1209664</v>
      </c>
      <c r="BS37" s="13">
        <v>2224500</v>
      </c>
      <c r="BT37" s="13">
        <v>0</v>
      </c>
      <c r="BU37" s="13">
        <v>604689</v>
      </c>
      <c r="BV37" s="13"/>
      <c r="BW37" s="13">
        <v>2091563</v>
      </c>
      <c r="BX37" s="13">
        <v>2164463</v>
      </c>
      <c r="BY37" s="14">
        <v>2275677</v>
      </c>
      <c r="BZ37" s="14"/>
      <c r="CA37" s="14"/>
      <c r="CB37" s="15"/>
      <c r="CC37" s="15">
        <v>314000</v>
      </c>
      <c r="CD37" s="15">
        <v>217000</v>
      </c>
      <c r="CE37" s="15">
        <v>118037241</v>
      </c>
      <c r="CF37" s="15">
        <v>0</v>
      </c>
      <c r="CG37" s="41">
        <v>1492450</v>
      </c>
      <c r="CH37" s="15">
        <v>139558</v>
      </c>
      <c r="CI37" s="15">
        <v>750000</v>
      </c>
      <c r="CJ37" s="15">
        <v>450000</v>
      </c>
      <c r="CK37" s="15">
        <v>0</v>
      </c>
      <c r="CL37" s="15">
        <v>133257</v>
      </c>
      <c r="CM37" s="15"/>
      <c r="CN37" s="15">
        <v>591000</v>
      </c>
      <c r="CO37" s="15">
        <v>3987190</v>
      </c>
      <c r="CP37" s="15">
        <v>1090000</v>
      </c>
      <c r="CQ37" s="15">
        <v>0</v>
      </c>
      <c r="CR37" s="128"/>
      <c r="CS37" s="128"/>
      <c r="CT37" s="128"/>
      <c r="CU37" s="128"/>
      <c r="CV37" s="128"/>
      <c r="CW37" s="128"/>
      <c r="CX37" s="128"/>
      <c r="CY37" s="128"/>
      <c r="CZ37" s="66"/>
      <c r="DA37" s="65"/>
      <c r="DB37" s="65"/>
      <c r="DC37" s="65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65"/>
      <c r="DW37" s="65"/>
      <c r="DX37" s="65"/>
      <c r="DY37" s="65"/>
      <c r="DZ37" s="65"/>
      <c r="EA37" s="110"/>
      <c r="EB37" s="110"/>
      <c r="EC37" s="65"/>
      <c r="ED37" s="110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56" customFormat="1" ht="15">
      <c r="A38" s="55" t="s">
        <v>68</v>
      </c>
      <c r="B38" s="56" t="s">
        <v>35</v>
      </c>
      <c r="C38" s="57" t="s">
        <v>69</v>
      </c>
      <c r="D38" s="186">
        <v>106825448</v>
      </c>
      <c r="E38" s="186">
        <v>784972000</v>
      </c>
      <c r="F38" s="186">
        <v>0</v>
      </c>
      <c r="G38" s="186">
        <v>784972000</v>
      </c>
      <c r="H38" s="186">
        <v>149100000</v>
      </c>
      <c r="I38" s="186">
        <v>1380000000</v>
      </c>
      <c r="J38" s="186">
        <v>680600000</v>
      </c>
      <c r="K38" s="128">
        <v>895000</v>
      </c>
      <c r="L38" s="128">
        <v>5150000</v>
      </c>
      <c r="M38" s="128">
        <v>1203000</v>
      </c>
      <c r="N38" s="128">
        <v>0</v>
      </c>
      <c r="O38" s="128">
        <v>3010000</v>
      </c>
      <c r="P38" s="128">
        <v>2120000</v>
      </c>
      <c r="Q38" s="128">
        <v>2700000</v>
      </c>
      <c r="R38" s="128"/>
      <c r="S38" s="66">
        <v>10000000</v>
      </c>
      <c r="T38" s="66">
        <v>2405000</v>
      </c>
      <c r="U38" s="66">
        <v>25650000</v>
      </c>
      <c r="V38" s="129">
        <v>4581250</v>
      </c>
      <c r="W38" s="129">
        <v>4400000</v>
      </c>
      <c r="X38" s="129">
        <v>2171000</v>
      </c>
      <c r="Y38" s="129">
        <v>8200000</v>
      </c>
      <c r="Z38" s="129">
        <v>3075000</v>
      </c>
      <c r="AA38" s="129"/>
      <c r="AB38" s="129">
        <v>9500000</v>
      </c>
      <c r="AC38" s="129">
        <v>6615000</v>
      </c>
      <c r="AD38" s="129" t="s">
        <v>361</v>
      </c>
      <c r="AE38" s="129">
        <v>49400000</v>
      </c>
      <c r="AF38" s="129">
        <v>1380000</v>
      </c>
      <c r="AG38" s="128">
        <v>8300000</v>
      </c>
      <c r="AH38" s="128">
        <f>5810000+1600000+425000+403000+501000</f>
        <v>8739000</v>
      </c>
      <c r="AI38" s="128">
        <v>4610000</v>
      </c>
      <c r="AJ38" s="128">
        <v>1550000</v>
      </c>
      <c r="AK38" s="119">
        <v>1900000</v>
      </c>
      <c r="AL38" s="128">
        <v>4500000</v>
      </c>
      <c r="AM38" s="128">
        <v>1170000</v>
      </c>
      <c r="AN38" s="128">
        <v>8994000</v>
      </c>
      <c r="AO38" s="66">
        <v>0</v>
      </c>
      <c r="AP38" s="66">
        <v>0</v>
      </c>
      <c r="AQ38" s="66">
        <v>3200000</v>
      </c>
      <c r="AR38" s="129">
        <v>11475000</v>
      </c>
      <c r="AS38" s="129">
        <v>1450000</v>
      </c>
      <c r="AT38" s="129">
        <v>7200000</v>
      </c>
      <c r="AU38" s="129">
        <v>4742500</v>
      </c>
      <c r="AV38" s="129">
        <v>2250000</v>
      </c>
      <c r="AW38" s="129">
        <v>2000000</v>
      </c>
      <c r="AX38" s="129">
        <v>3121000</v>
      </c>
      <c r="AY38" s="129">
        <v>6300000</v>
      </c>
      <c r="AZ38" s="128">
        <v>20855000</v>
      </c>
      <c r="BA38" s="128">
        <v>1000000</v>
      </c>
      <c r="BB38" s="128">
        <v>2700000</v>
      </c>
      <c r="BC38" s="128">
        <v>1600000</v>
      </c>
      <c r="BD38" s="128">
        <v>0</v>
      </c>
      <c r="BE38" s="128"/>
      <c r="BF38" s="128">
        <v>8800000</v>
      </c>
      <c r="BG38" s="128">
        <v>2670000</v>
      </c>
      <c r="BH38" s="66">
        <v>4280000</v>
      </c>
      <c r="BI38" s="66">
        <v>14250000</v>
      </c>
      <c r="BJ38" s="66">
        <v>8884000</v>
      </c>
      <c r="BK38" s="129">
        <v>4300000</v>
      </c>
      <c r="BL38" s="129">
        <v>338470000</v>
      </c>
      <c r="BM38" s="129">
        <v>16050000</v>
      </c>
      <c r="BN38" s="119">
        <v>1500000</v>
      </c>
      <c r="BO38" s="119">
        <v>4400000</v>
      </c>
      <c r="BP38" s="129">
        <v>2700000</v>
      </c>
      <c r="BQ38" s="13">
        <v>21000000</v>
      </c>
      <c r="BR38" s="13">
        <v>1735000</v>
      </c>
      <c r="BS38" s="13">
        <v>6030000</v>
      </c>
      <c r="BT38" s="13">
        <v>900000</v>
      </c>
      <c r="BU38" s="13">
        <v>8798000</v>
      </c>
      <c r="BV38" s="13"/>
      <c r="BW38" s="13">
        <v>4860469</v>
      </c>
      <c r="BX38" s="13">
        <v>5830000</v>
      </c>
      <c r="BY38" s="14">
        <v>6050000</v>
      </c>
      <c r="BZ38" s="14"/>
      <c r="CA38" s="14"/>
      <c r="CB38" s="15"/>
      <c r="CC38" s="15">
        <v>760000</v>
      </c>
      <c r="CD38" s="15">
        <v>620000</v>
      </c>
      <c r="CE38" s="15">
        <v>204779290</v>
      </c>
      <c r="CF38" s="15">
        <v>0</v>
      </c>
      <c r="CG38" s="41">
        <v>3150000</v>
      </c>
      <c r="CH38" s="15">
        <v>4800000</v>
      </c>
      <c r="CI38" s="15">
        <v>1950000</v>
      </c>
      <c r="CJ38" s="15">
        <v>2585000</v>
      </c>
      <c r="CK38" s="15">
        <v>5500000</v>
      </c>
      <c r="CL38" s="15">
        <v>1</v>
      </c>
      <c r="CM38" s="15">
        <v>1650000</v>
      </c>
      <c r="CN38" s="15">
        <v>24000000</v>
      </c>
      <c r="CO38" s="15">
        <v>7699000</v>
      </c>
      <c r="CP38" s="15">
        <v>6982000</v>
      </c>
      <c r="CQ38" s="15">
        <v>0</v>
      </c>
      <c r="CR38" s="128"/>
      <c r="CS38" s="128"/>
      <c r="CT38" s="128"/>
      <c r="CU38" s="128"/>
      <c r="CV38" s="128"/>
      <c r="CW38" s="128"/>
      <c r="CX38" s="128"/>
      <c r="CY38" s="128"/>
      <c r="CZ38" s="66"/>
      <c r="DA38" s="65"/>
      <c r="DB38" s="65"/>
      <c r="DC38" s="65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65"/>
      <c r="DW38" s="65"/>
      <c r="DX38" s="65"/>
      <c r="DY38" s="65"/>
      <c r="DZ38" s="65"/>
      <c r="EA38" s="110"/>
      <c r="EB38" s="65"/>
      <c r="EC38" s="65"/>
      <c r="ED38" s="110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60" customFormat="1" ht="12">
      <c r="A39" s="59" t="s">
        <v>270</v>
      </c>
      <c r="B39" s="60" t="s">
        <v>35</v>
      </c>
      <c r="C39" s="61" t="s">
        <v>70</v>
      </c>
      <c r="D39" s="195">
        <f aca="true" t="shared" si="13" ref="D39:AI39">IF(D38=0,0,IF(AND(ISNUMBER(D37),ISNUMBER(D38)),ROUND(D37/D38*100,0),0))</f>
        <v>50</v>
      </c>
      <c r="E39" s="195">
        <f t="shared" si="13"/>
        <v>529</v>
      </c>
      <c r="F39" s="195">
        <f t="shared" si="13"/>
        <v>0</v>
      </c>
      <c r="G39" s="195">
        <f t="shared" si="13"/>
        <v>529</v>
      </c>
      <c r="H39" s="195">
        <f t="shared" si="13"/>
        <v>40</v>
      </c>
      <c r="I39" s="195">
        <f t="shared" si="13"/>
        <v>70</v>
      </c>
      <c r="J39" s="195">
        <f t="shared" si="13"/>
        <v>60</v>
      </c>
      <c r="K39" s="195">
        <f t="shared" si="13"/>
        <v>56</v>
      </c>
      <c r="L39" s="195">
        <f t="shared" si="13"/>
        <v>70</v>
      </c>
      <c r="M39" s="195">
        <f t="shared" si="13"/>
        <v>54</v>
      </c>
      <c r="N39" s="195">
        <f t="shared" si="13"/>
        <v>0</v>
      </c>
      <c r="O39" s="195">
        <f t="shared" si="13"/>
        <v>25</v>
      </c>
      <c r="P39" s="195">
        <f t="shared" si="13"/>
        <v>115</v>
      </c>
      <c r="Q39" s="195">
        <f t="shared" si="13"/>
        <v>26</v>
      </c>
      <c r="R39" s="195">
        <f t="shared" si="13"/>
        <v>0</v>
      </c>
      <c r="S39" s="195">
        <f t="shared" si="13"/>
        <v>14</v>
      </c>
      <c r="T39" s="195">
        <f t="shared" si="13"/>
        <v>29</v>
      </c>
      <c r="U39" s="195">
        <f t="shared" si="13"/>
        <v>24</v>
      </c>
      <c r="V39" s="195">
        <f t="shared" si="13"/>
        <v>66</v>
      </c>
      <c r="W39" s="195">
        <f t="shared" si="13"/>
        <v>28</v>
      </c>
      <c r="X39" s="195">
        <f t="shared" si="13"/>
        <v>43</v>
      </c>
      <c r="Y39" s="195">
        <f t="shared" si="13"/>
        <v>55</v>
      </c>
      <c r="Z39" s="195">
        <f t="shared" si="13"/>
        <v>39</v>
      </c>
      <c r="AA39" s="195">
        <f t="shared" si="13"/>
        <v>0</v>
      </c>
      <c r="AB39" s="195">
        <f t="shared" si="13"/>
        <v>23</v>
      </c>
      <c r="AC39" s="195">
        <f t="shared" si="13"/>
        <v>27</v>
      </c>
      <c r="AD39" s="195">
        <f t="shared" si="13"/>
        <v>0</v>
      </c>
      <c r="AE39" s="195">
        <f t="shared" si="13"/>
        <v>64</v>
      </c>
      <c r="AF39" s="195">
        <f t="shared" si="13"/>
        <v>29</v>
      </c>
      <c r="AG39" s="195">
        <f t="shared" si="13"/>
        <v>33</v>
      </c>
      <c r="AH39" s="195">
        <f t="shared" si="13"/>
        <v>30</v>
      </c>
      <c r="AI39" s="195">
        <f t="shared" si="13"/>
        <v>39</v>
      </c>
      <c r="AJ39" s="195">
        <f aca="true" t="shared" si="14" ref="AJ39:BO39">IF(AJ38=0,0,IF(AND(ISNUMBER(AJ37),ISNUMBER(AJ38)),ROUND(AJ37/AJ38*100,0),0))</f>
        <v>65</v>
      </c>
      <c r="AK39" s="195">
        <f t="shared" si="14"/>
        <v>0</v>
      </c>
      <c r="AL39" s="195">
        <f t="shared" si="14"/>
        <v>49</v>
      </c>
      <c r="AM39" s="195">
        <f t="shared" si="14"/>
        <v>37</v>
      </c>
      <c r="AN39" s="195">
        <f t="shared" si="14"/>
        <v>32</v>
      </c>
      <c r="AO39" s="195">
        <f t="shared" si="14"/>
        <v>0</v>
      </c>
      <c r="AP39" s="195">
        <f t="shared" si="14"/>
        <v>0</v>
      </c>
      <c r="AQ39" s="195">
        <f t="shared" si="14"/>
        <v>35</v>
      </c>
      <c r="AR39" s="195">
        <f t="shared" si="14"/>
        <v>5</v>
      </c>
      <c r="AS39" s="195">
        <f t="shared" si="14"/>
        <v>53</v>
      </c>
      <c r="AT39" s="195">
        <f t="shared" si="14"/>
        <v>52</v>
      </c>
      <c r="AU39" s="195">
        <f t="shared" si="14"/>
        <v>61</v>
      </c>
      <c r="AV39" s="195">
        <f t="shared" si="14"/>
        <v>3</v>
      </c>
      <c r="AW39" s="195">
        <f t="shared" si="14"/>
        <v>70</v>
      </c>
      <c r="AX39" s="195">
        <f t="shared" si="14"/>
        <v>52</v>
      </c>
      <c r="AY39" s="195">
        <f t="shared" si="14"/>
        <v>24</v>
      </c>
      <c r="AZ39" s="195">
        <f t="shared" si="14"/>
        <v>55</v>
      </c>
      <c r="BA39" s="195">
        <f t="shared" si="14"/>
        <v>40</v>
      </c>
      <c r="BB39" s="195">
        <f t="shared" si="14"/>
        <v>33</v>
      </c>
      <c r="BC39" s="195">
        <f t="shared" si="14"/>
        <v>38</v>
      </c>
      <c r="BD39" s="195">
        <f t="shared" si="14"/>
        <v>0</v>
      </c>
      <c r="BE39" s="195">
        <f t="shared" si="14"/>
        <v>0</v>
      </c>
      <c r="BF39" s="195">
        <f t="shared" si="14"/>
        <v>32</v>
      </c>
      <c r="BG39" s="195">
        <f t="shared" si="14"/>
        <v>27</v>
      </c>
      <c r="BH39" s="195">
        <f t="shared" si="14"/>
        <v>36</v>
      </c>
      <c r="BI39" s="195">
        <f t="shared" si="14"/>
        <v>33</v>
      </c>
      <c r="BJ39" s="195">
        <f t="shared" si="14"/>
        <v>42</v>
      </c>
      <c r="BK39" s="195">
        <f t="shared" si="14"/>
        <v>47</v>
      </c>
      <c r="BL39" s="195">
        <f t="shared" si="14"/>
        <v>60</v>
      </c>
      <c r="BM39" s="195">
        <f t="shared" si="14"/>
        <v>52</v>
      </c>
      <c r="BN39" s="195">
        <f t="shared" si="14"/>
        <v>16</v>
      </c>
      <c r="BO39" s="195">
        <f t="shared" si="14"/>
        <v>11</v>
      </c>
      <c r="BP39" s="195">
        <f aca="true" t="shared" si="15" ref="BP39:CZ39">IF(BP38=0,0,IF(AND(ISNUMBER(BP37),ISNUMBER(BP38)),ROUND(BP37/BP38*100,0),0))</f>
        <v>52</v>
      </c>
      <c r="BQ39" s="195">
        <f t="shared" si="15"/>
        <v>21</v>
      </c>
      <c r="BR39" s="195">
        <f t="shared" si="15"/>
        <v>70</v>
      </c>
      <c r="BS39" s="195">
        <f t="shared" si="15"/>
        <v>37</v>
      </c>
      <c r="BT39" s="195">
        <f t="shared" si="15"/>
        <v>0</v>
      </c>
      <c r="BU39" s="195">
        <f t="shared" si="15"/>
        <v>7</v>
      </c>
      <c r="BV39" s="195">
        <f t="shared" si="15"/>
        <v>0</v>
      </c>
      <c r="BW39" s="195">
        <f t="shared" si="15"/>
        <v>43</v>
      </c>
      <c r="BX39" s="195">
        <f t="shared" si="15"/>
        <v>37</v>
      </c>
      <c r="BY39" s="195">
        <f t="shared" si="15"/>
        <v>38</v>
      </c>
      <c r="BZ39" s="195">
        <f t="shared" si="15"/>
        <v>0</v>
      </c>
      <c r="CA39" s="195">
        <f t="shared" si="15"/>
        <v>0</v>
      </c>
      <c r="CB39" s="195">
        <f t="shared" si="15"/>
        <v>0</v>
      </c>
      <c r="CC39" s="195">
        <f t="shared" si="15"/>
        <v>41</v>
      </c>
      <c r="CD39" s="195">
        <f t="shared" si="15"/>
        <v>35</v>
      </c>
      <c r="CE39" s="195">
        <f t="shared" si="15"/>
        <v>58</v>
      </c>
      <c r="CF39" s="195">
        <f t="shared" si="15"/>
        <v>0</v>
      </c>
      <c r="CG39" s="195">
        <f t="shared" si="15"/>
        <v>47</v>
      </c>
      <c r="CH39" s="195">
        <f t="shared" si="15"/>
        <v>3</v>
      </c>
      <c r="CI39" s="195">
        <f t="shared" si="15"/>
        <v>38</v>
      </c>
      <c r="CJ39" s="195">
        <f t="shared" si="15"/>
        <v>17</v>
      </c>
      <c r="CK39" s="195">
        <f t="shared" si="15"/>
        <v>0</v>
      </c>
      <c r="CL39" s="195">
        <f t="shared" si="15"/>
        <v>13325700</v>
      </c>
      <c r="CM39" s="195">
        <f t="shared" si="15"/>
        <v>0</v>
      </c>
      <c r="CN39" s="195">
        <f t="shared" si="15"/>
        <v>2</v>
      </c>
      <c r="CO39" s="195">
        <f t="shared" si="15"/>
        <v>52</v>
      </c>
      <c r="CP39" s="195">
        <f t="shared" si="15"/>
        <v>16</v>
      </c>
      <c r="CQ39" s="195">
        <f t="shared" si="15"/>
        <v>0</v>
      </c>
      <c r="CR39" s="195">
        <f t="shared" si="15"/>
        <v>0</v>
      </c>
      <c r="CS39" s="195">
        <f t="shared" si="15"/>
        <v>0</v>
      </c>
      <c r="CT39" s="195">
        <f t="shared" si="15"/>
        <v>0</v>
      </c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</row>
    <row r="40" spans="1:143" s="56" customFormat="1" ht="15">
      <c r="A40" s="55" t="s">
        <v>71</v>
      </c>
      <c r="B40" s="56" t="s">
        <v>35</v>
      </c>
      <c r="C40" s="57" t="s">
        <v>72</v>
      </c>
      <c r="D40" s="170">
        <v>7</v>
      </c>
      <c r="E40" s="170">
        <v>168</v>
      </c>
      <c r="F40" s="170">
        <v>10</v>
      </c>
      <c r="G40" s="170">
        <v>168</v>
      </c>
      <c r="H40" s="170">
        <v>6</v>
      </c>
      <c r="I40" s="170">
        <v>148</v>
      </c>
      <c r="J40" s="170"/>
      <c r="K40" s="128">
        <v>1</v>
      </c>
      <c r="L40" s="128"/>
      <c r="M40" s="128">
        <v>1</v>
      </c>
      <c r="N40" s="128">
        <v>1</v>
      </c>
      <c r="O40" s="128">
        <v>2</v>
      </c>
      <c r="P40" s="128">
        <v>1</v>
      </c>
      <c r="Q40" s="128">
        <v>3</v>
      </c>
      <c r="R40" s="128">
        <v>1</v>
      </c>
      <c r="S40" s="128">
        <v>1</v>
      </c>
      <c r="T40" s="128">
        <v>1</v>
      </c>
      <c r="U40" s="128">
        <v>6</v>
      </c>
      <c r="V40" s="128">
        <v>2</v>
      </c>
      <c r="W40" s="128">
        <v>2</v>
      </c>
      <c r="X40" s="128">
        <v>1</v>
      </c>
      <c r="Y40" s="128">
        <v>2</v>
      </c>
      <c r="Z40" s="128">
        <v>2</v>
      </c>
      <c r="AA40" s="128"/>
      <c r="AB40" s="128">
        <v>1</v>
      </c>
      <c r="AC40" s="128">
        <v>2</v>
      </c>
      <c r="AD40" s="128" t="s">
        <v>361</v>
      </c>
      <c r="AE40" s="128">
        <v>14</v>
      </c>
      <c r="AF40" s="128">
        <v>1</v>
      </c>
      <c r="AG40" s="128">
        <v>1</v>
      </c>
      <c r="AH40" s="128">
        <v>4</v>
      </c>
      <c r="AI40" s="128">
        <v>1</v>
      </c>
      <c r="AJ40" s="128">
        <v>1</v>
      </c>
      <c r="AK40" s="128">
        <v>1</v>
      </c>
      <c r="AL40" s="128">
        <v>1</v>
      </c>
      <c r="AM40" s="128">
        <v>1</v>
      </c>
      <c r="AN40" s="128">
        <v>2</v>
      </c>
      <c r="AO40" s="128">
        <v>1</v>
      </c>
      <c r="AP40" s="128">
        <v>1</v>
      </c>
      <c r="AQ40" s="128">
        <v>1</v>
      </c>
      <c r="AR40" s="128">
        <v>6</v>
      </c>
      <c r="AS40" s="128">
        <v>1</v>
      </c>
      <c r="AT40" s="128">
        <v>2</v>
      </c>
      <c r="AU40" s="128">
        <v>6</v>
      </c>
      <c r="AV40" s="128">
        <v>1</v>
      </c>
      <c r="AW40" s="128">
        <v>1</v>
      </c>
      <c r="AX40" s="128">
        <v>0</v>
      </c>
      <c r="AY40" s="128">
        <v>1</v>
      </c>
      <c r="AZ40" s="128">
        <v>9</v>
      </c>
      <c r="BA40" s="128">
        <v>1</v>
      </c>
      <c r="BB40" s="128">
        <v>2</v>
      </c>
      <c r="BC40" s="128">
        <v>1</v>
      </c>
      <c r="BD40" s="128">
        <v>1</v>
      </c>
      <c r="BE40" s="128">
        <v>1</v>
      </c>
      <c r="BF40" s="128">
        <v>9</v>
      </c>
      <c r="BG40" s="128">
        <v>3</v>
      </c>
      <c r="BH40" s="128">
        <v>3</v>
      </c>
      <c r="BI40" s="128">
        <v>5</v>
      </c>
      <c r="BJ40" s="128">
        <v>7</v>
      </c>
      <c r="BK40" s="128">
        <v>2</v>
      </c>
      <c r="BL40" s="128">
        <v>7</v>
      </c>
      <c r="BM40" s="128">
        <v>3</v>
      </c>
      <c r="BN40" s="119"/>
      <c r="BO40" s="119">
        <v>3</v>
      </c>
      <c r="BP40" s="128">
        <v>1</v>
      </c>
      <c r="BQ40" s="13">
        <v>3</v>
      </c>
      <c r="BR40" s="13">
        <v>3</v>
      </c>
      <c r="BS40" s="13">
        <v>2</v>
      </c>
      <c r="BT40" s="13">
        <v>1</v>
      </c>
      <c r="BU40" s="13">
        <v>2</v>
      </c>
      <c r="BV40" s="13"/>
      <c r="BW40" s="13">
        <v>6</v>
      </c>
      <c r="BX40" s="13"/>
      <c r="BY40" s="13">
        <v>4</v>
      </c>
      <c r="BZ40" s="13" t="s">
        <v>319</v>
      </c>
      <c r="CA40" s="13" t="s">
        <v>319</v>
      </c>
      <c r="CB40" s="13" t="s">
        <v>319</v>
      </c>
      <c r="CC40" s="13">
        <v>1</v>
      </c>
      <c r="CD40" s="13">
        <v>1</v>
      </c>
      <c r="CE40" s="13">
        <v>37</v>
      </c>
      <c r="CF40" s="13">
        <v>4</v>
      </c>
      <c r="CG40" s="13">
        <v>1</v>
      </c>
      <c r="CH40" s="13">
        <v>1</v>
      </c>
      <c r="CI40" s="13">
        <v>2</v>
      </c>
      <c r="CJ40" s="13">
        <v>1</v>
      </c>
      <c r="CK40" s="13">
        <v>1</v>
      </c>
      <c r="CL40" s="13">
        <v>1</v>
      </c>
      <c r="CM40" s="13">
        <v>1</v>
      </c>
      <c r="CN40" s="13">
        <v>1</v>
      </c>
      <c r="CO40" s="13">
        <v>4</v>
      </c>
      <c r="CP40" s="13">
        <v>2</v>
      </c>
      <c r="CQ40" s="13"/>
      <c r="CR40" s="128">
        <v>1</v>
      </c>
      <c r="CS40" s="128">
        <v>1</v>
      </c>
      <c r="CT40" s="128">
        <v>1</v>
      </c>
      <c r="CU40" s="128"/>
      <c r="CV40" s="128"/>
      <c r="CW40" s="128"/>
      <c r="CX40" s="128"/>
      <c r="CY40" s="128"/>
      <c r="CZ40" s="128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110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1:143" s="56" customFormat="1" ht="15">
      <c r="A41" s="55" t="s">
        <v>73</v>
      </c>
      <c r="B41" s="56" t="s">
        <v>35</v>
      </c>
      <c r="C41" s="57" t="s">
        <v>74</v>
      </c>
      <c r="D41" s="170">
        <v>15</v>
      </c>
      <c r="E41" s="170">
        <v>15</v>
      </c>
      <c r="F41" s="170">
        <v>13</v>
      </c>
      <c r="G41" s="170">
        <v>15</v>
      </c>
      <c r="H41" s="170">
        <v>9</v>
      </c>
      <c r="I41" s="170">
        <v>229</v>
      </c>
      <c r="J41" s="170"/>
      <c r="K41" s="128">
        <v>1</v>
      </c>
      <c r="L41" s="128"/>
      <c r="M41" s="128">
        <v>1</v>
      </c>
      <c r="N41" s="128">
        <v>1</v>
      </c>
      <c r="O41" s="128">
        <v>2</v>
      </c>
      <c r="P41" s="128">
        <v>1</v>
      </c>
      <c r="Q41" s="128">
        <v>4</v>
      </c>
      <c r="R41" s="128">
        <v>1</v>
      </c>
      <c r="S41" s="128">
        <v>1</v>
      </c>
      <c r="T41" s="128">
        <v>1</v>
      </c>
      <c r="U41" s="128">
        <v>6</v>
      </c>
      <c r="V41" s="128">
        <v>2</v>
      </c>
      <c r="W41" s="128">
        <v>2</v>
      </c>
      <c r="X41" s="128">
        <v>1</v>
      </c>
      <c r="Y41" s="128">
        <v>2</v>
      </c>
      <c r="Z41" s="128">
        <v>2</v>
      </c>
      <c r="AA41" s="128"/>
      <c r="AB41" s="128">
        <v>1</v>
      </c>
      <c r="AC41" s="128">
        <v>3</v>
      </c>
      <c r="AD41" s="128"/>
      <c r="AE41" s="128">
        <v>14</v>
      </c>
      <c r="AF41" s="128">
        <v>1</v>
      </c>
      <c r="AG41" s="128">
        <v>1</v>
      </c>
      <c r="AH41" s="128">
        <v>5</v>
      </c>
      <c r="AI41" s="128">
        <v>8</v>
      </c>
      <c r="AJ41" s="128">
        <v>1</v>
      </c>
      <c r="AK41" s="128">
        <v>1</v>
      </c>
      <c r="AL41" s="128">
        <v>2</v>
      </c>
      <c r="AM41" s="128">
        <v>1</v>
      </c>
      <c r="AN41" s="128">
        <v>4</v>
      </c>
      <c r="AO41" s="128">
        <v>1</v>
      </c>
      <c r="AP41" s="128">
        <v>1</v>
      </c>
      <c r="AQ41" s="128">
        <v>3</v>
      </c>
      <c r="AR41" s="128">
        <v>8</v>
      </c>
      <c r="AS41" s="128">
        <v>2</v>
      </c>
      <c r="AT41" s="128">
        <v>3</v>
      </c>
      <c r="AU41" s="128">
        <v>8</v>
      </c>
      <c r="AV41" s="128">
        <v>2</v>
      </c>
      <c r="AW41" s="128">
        <v>1</v>
      </c>
      <c r="AX41" s="128">
        <v>4</v>
      </c>
      <c r="AY41" s="128">
        <v>2</v>
      </c>
      <c r="AZ41" s="128">
        <v>14</v>
      </c>
      <c r="BA41" s="128">
        <v>1</v>
      </c>
      <c r="BB41" s="128">
        <v>2</v>
      </c>
      <c r="BC41" s="128">
        <v>1</v>
      </c>
      <c r="BD41" s="128">
        <v>1</v>
      </c>
      <c r="BE41" s="128">
        <v>1</v>
      </c>
      <c r="BF41" s="128">
        <v>9</v>
      </c>
      <c r="BG41" s="128">
        <v>5</v>
      </c>
      <c r="BH41" s="128">
        <v>5</v>
      </c>
      <c r="BI41" s="128">
        <v>5</v>
      </c>
      <c r="BJ41" s="128">
        <v>7</v>
      </c>
      <c r="BK41" s="128">
        <v>2</v>
      </c>
      <c r="BL41" s="128">
        <v>7</v>
      </c>
      <c r="BM41" s="128">
        <v>3</v>
      </c>
      <c r="BN41" s="119"/>
      <c r="BO41" s="119">
        <v>3</v>
      </c>
      <c r="BP41" s="128">
        <v>1</v>
      </c>
      <c r="BQ41" s="13">
        <v>3</v>
      </c>
      <c r="BR41" s="13">
        <v>3</v>
      </c>
      <c r="BS41" s="13">
        <v>2</v>
      </c>
      <c r="BT41" s="13">
        <v>1</v>
      </c>
      <c r="BU41" s="13">
        <v>3</v>
      </c>
      <c r="BV41" s="13"/>
      <c r="BW41" s="13">
        <v>6</v>
      </c>
      <c r="BX41" s="13"/>
      <c r="BY41" s="13">
        <v>5</v>
      </c>
      <c r="BZ41" s="13" t="s">
        <v>319</v>
      </c>
      <c r="CA41" s="13" t="s">
        <v>319</v>
      </c>
      <c r="CB41" s="13" t="s">
        <v>319</v>
      </c>
      <c r="CC41" s="13">
        <v>1</v>
      </c>
      <c r="CD41" s="13">
        <v>1</v>
      </c>
      <c r="CE41" s="13">
        <v>37</v>
      </c>
      <c r="CF41" s="13">
        <v>4</v>
      </c>
      <c r="CG41" s="13">
        <v>1</v>
      </c>
      <c r="CH41" s="13">
        <v>1</v>
      </c>
      <c r="CI41" s="13">
        <v>2</v>
      </c>
      <c r="CJ41" s="13">
        <v>3</v>
      </c>
      <c r="CK41" s="13">
        <v>1</v>
      </c>
      <c r="CL41" s="13">
        <v>1</v>
      </c>
      <c r="CM41" s="13">
        <v>1</v>
      </c>
      <c r="CN41" s="13">
        <v>2</v>
      </c>
      <c r="CO41" s="13">
        <v>8</v>
      </c>
      <c r="CP41" s="13">
        <v>5</v>
      </c>
      <c r="CQ41" s="13">
        <v>0</v>
      </c>
      <c r="CR41" s="128">
        <v>1</v>
      </c>
      <c r="CS41" s="128">
        <v>1</v>
      </c>
      <c r="CT41" s="128">
        <v>1</v>
      </c>
      <c r="CU41" s="128"/>
      <c r="CV41" s="128"/>
      <c r="CW41" s="128"/>
      <c r="CX41" s="128"/>
      <c r="CY41" s="128"/>
      <c r="CZ41" s="128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60" customFormat="1" ht="12">
      <c r="A42" s="59" t="s">
        <v>271</v>
      </c>
      <c r="B42" s="60" t="s">
        <v>35</v>
      </c>
      <c r="C42" s="61" t="s">
        <v>75</v>
      </c>
      <c r="D42" s="195">
        <f aca="true" t="shared" si="16" ref="D42:AI42">IF(D41=0,0,IF(AND(ISNUMBER(D40),ISNUMBER(D41)),ROUND(D40/D41*100,0),0))</f>
        <v>47</v>
      </c>
      <c r="E42" s="195">
        <f t="shared" si="16"/>
        <v>1120</v>
      </c>
      <c r="F42" s="195">
        <f t="shared" si="16"/>
        <v>77</v>
      </c>
      <c r="G42" s="195">
        <f t="shared" si="16"/>
        <v>1120</v>
      </c>
      <c r="H42" s="195">
        <f t="shared" si="16"/>
        <v>67</v>
      </c>
      <c r="I42" s="195">
        <f t="shared" si="16"/>
        <v>65</v>
      </c>
      <c r="J42" s="195">
        <f t="shared" si="16"/>
        <v>0</v>
      </c>
      <c r="K42" s="195">
        <f t="shared" si="16"/>
        <v>100</v>
      </c>
      <c r="L42" s="195">
        <f t="shared" si="16"/>
        <v>0</v>
      </c>
      <c r="M42" s="195">
        <f t="shared" si="16"/>
        <v>100</v>
      </c>
      <c r="N42" s="195">
        <f t="shared" si="16"/>
        <v>100</v>
      </c>
      <c r="O42" s="195">
        <f t="shared" si="16"/>
        <v>100</v>
      </c>
      <c r="P42" s="195">
        <f t="shared" si="16"/>
        <v>100</v>
      </c>
      <c r="Q42" s="195">
        <f t="shared" si="16"/>
        <v>75</v>
      </c>
      <c r="R42" s="195">
        <f t="shared" si="16"/>
        <v>100</v>
      </c>
      <c r="S42" s="195">
        <f t="shared" si="16"/>
        <v>100</v>
      </c>
      <c r="T42" s="195">
        <f t="shared" si="16"/>
        <v>100</v>
      </c>
      <c r="U42" s="195">
        <f t="shared" si="16"/>
        <v>100</v>
      </c>
      <c r="V42" s="195">
        <f t="shared" si="16"/>
        <v>100</v>
      </c>
      <c r="W42" s="195">
        <f t="shared" si="16"/>
        <v>100</v>
      </c>
      <c r="X42" s="195">
        <f t="shared" si="16"/>
        <v>100</v>
      </c>
      <c r="Y42" s="195">
        <f t="shared" si="16"/>
        <v>100</v>
      </c>
      <c r="Z42" s="195">
        <f t="shared" si="16"/>
        <v>100</v>
      </c>
      <c r="AA42" s="195">
        <f t="shared" si="16"/>
        <v>0</v>
      </c>
      <c r="AB42" s="195">
        <f t="shared" si="16"/>
        <v>100</v>
      </c>
      <c r="AC42" s="195">
        <f t="shared" si="16"/>
        <v>67</v>
      </c>
      <c r="AD42" s="195">
        <f t="shared" si="16"/>
        <v>0</v>
      </c>
      <c r="AE42" s="195">
        <f t="shared" si="16"/>
        <v>100</v>
      </c>
      <c r="AF42" s="195">
        <f t="shared" si="16"/>
        <v>100</v>
      </c>
      <c r="AG42" s="195">
        <f t="shared" si="16"/>
        <v>100</v>
      </c>
      <c r="AH42" s="195">
        <f t="shared" si="16"/>
        <v>80</v>
      </c>
      <c r="AI42" s="195">
        <f t="shared" si="16"/>
        <v>13</v>
      </c>
      <c r="AJ42" s="195">
        <f aca="true" t="shared" si="17" ref="AJ42:BO42">IF(AJ41=0,0,IF(AND(ISNUMBER(AJ40),ISNUMBER(AJ41)),ROUND(AJ40/AJ41*100,0),0))</f>
        <v>100</v>
      </c>
      <c r="AK42" s="195">
        <f t="shared" si="17"/>
        <v>100</v>
      </c>
      <c r="AL42" s="195">
        <f t="shared" si="17"/>
        <v>50</v>
      </c>
      <c r="AM42" s="195">
        <f t="shared" si="17"/>
        <v>100</v>
      </c>
      <c r="AN42" s="195">
        <f t="shared" si="17"/>
        <v>50</v>
      </c>
      <c r="AO42" s="195">
        <f t="shared" si="17"/>
        <v>100</v>
      </c>
      <c r="AP42" s="195">
        <f t="shared" si="17"/>
        <v>100</v>
      </c>
      <c r="AQ42" s="195">
        <f t="shared" si="17"/>
        <v>33</v>
      </c>
      <c r="AR42" s="195">
        <f t="shared" si="17"/>
        <v>75</v>
      </c>
      <c r="AS42" s="195">
        <f t="shared" si="17"/>
        <v>50</v>
      </c>
      <c r="AT42" s="195">
        <f t="shared" si="17"/>
        <v>67</v>
      </c>
      <c r="AU42" s="195">
        <f t="shared" si="17"/>
        <v>75</v>
      </c>
      <c r="AV42" s="195">
        <f t="shared" si="17"/>
        <v>50</v>
      </c>
      <c r="AW42" s="195">
        <f t="shared" si="17"/>
        <v>100</v>
      </c>
      <c r="AX42" s="195">
        <f t="shared" si="17"/>
        <v>0</v>
      </c>
      <c r="AY42" s="195">
        <f t="shared" si="17"/>
        <v>50</v>
      </c>
      <c r="AZ42" s="195">
        <f t="shared" si="17"/>
        <v>64</v>
      </c>
      <c r="BA42" s="195">
        <f t="shared" si="17"/>
        <v>100</v>
      </c>
      <c r="BB42" s="195">
        <f t="shared" si="17"/>
        <v>100</v>
      </c>
      <c r="BC42" s="195">
        <f t="shared" si="17"/>
        <v>100</v>
      </c>
      <c r="BD42" s="195">
        <f t="shared" si="17"/>
        <v>100</v>
      </c>
      <c r="BE42" s="195">
        <f t="shared" si="17"/>
        <v>100</v>
      </c>
      <c r="BF42" s="195">
        <f t="shared" si="17"/>
        <v>100</v>
      </c>
      <c r="BG42" s="195">
        <f t="shared" si="17"/>
        <v>60</v>
      </c>
      <c r="BH42" s="195">
        <f t="shared" si="17"/>
        <v>60</v>
      </c>
      <c r="BI42" s="195">
        <f t="shared" si="17"/>
        <v>100</v>
      </c>
      <c r="BJ42" s="195">
        <f t="shared" si="17"/>
        <v>100</v>
      </c>
      <c r="BK42" s="195">
        <f t="shared" si="17"/>
        <v>100</v>
      </c>
      <c r="BL42" s="195">
        <f t="shared" si="17"/>
        <v>100</v>
      </c>
      <c r="BM42" s="195">
        <f t="shared" si="17"/>
        <v>100</v>
      </c>
      <c r="BN42" s="195">
        <f t="shared" si="17"/>
        <v>0</v>
      </c>
      <c r="BO42" s="195">
        <f t="shared" si="17"/>
        <v>100</v>
      </c>
      <c r="BP42" s="195">
        <f aca="true" t="shared" si="18" ref="BP42:CZ42">IF(BP41=0,0,IF(AND(ISNUMBER(BP40),ISNUMBER(BP41)),ROUND(BP40/BP41*100,0),0))</f>
        <v>100</v>
      </c>
      <c r="BQ42" s="195">
        <f t="shared" si="18"/>
        <v>100</v>
      </c>
      <c r="BR42" s="195">
        <f t="shared" si="18"/>
        <v>100</v>
      </c>
      <c r="BS42" s="195">
        <f t="shared" si="18"/>
        <v>100</v>
      </c>
      <c r="BT42" s="195">
        <f t="shared" si="18"/>
        <v>100</v>
      </c>
      <c r="BU42" s="195">
        <f t="shared" si="18"/>
        <v>67</v>
      </c>
      <c r="BV42" s="195">
        <f t="shared" si="18"/>
        <v>0</v>
      </c>
      <c r="BW42" s="195">
        <f t="shared" si="18"/>
        <v>100</v>
      </c>
      <c r="BX42" s="195">
        <f t="shared" si="18"/>
        <v>0</v>
      </c>
      <c r="BY42" s="195">
        <f t="shared" si="18"/>
        <v>80</v>
      </c>
      <c r="BZ42" s="195">
        <f t="shared" si="18"/>
        <v>0</v>
      </c>
      <c r="CA42" s="195">
        <f t="shared" si="18"/>
        <v>0</v>
      </c>
      <c r="CB42" s="195">
        <f t="shared" si="18"/>
        <v>0</v>
      </c>
      <c r="CC42" s="195">
        <f t="shared" si="18"/>
        <v>100</v>
      </c>
      <c r="CD42" s="195">
        <f t="shared" si="18"/>
        <v>100</v>
      </c>
      <c r="CE42" s="195">
        <f t="shared" si="18"/>
        <v>100</v>
      </c>
      <c r="CF42" s="195">
        <f t="shared" si="18"/>
        <v>100</v>
      </c>
      <c r="CG42" s="195">
        <f t="shared" si="18"/>
        <v>100</v>
      </c>
      <c r="CH42" s="195">
        <f t="shared" si="18"/>
        <v>100</v>
      </c>
      <c r="CI42" s="195">
        <f t="shared" si="18"/>
        <v>100</v>
      </c>
      <c r="CJ42" s="195">
        <f t="shared" si="18"/>
        <v>33</v>
      </c>
      <c r="CK42" s="195">
        <f t="shared" si="18"/>
        <v>100</v>
      </c>
      <c r="CL42" s="195">
        <f t="shared" si="18"/>
        <v>100</v>
      </c>
      <c r="CM42" s="195">
        <f t="shared" si="18"/>
        <v>100</v>
      </c>
      <c r="CN42" s="195">
        <f t="shared" si="18"/>
        <v>50</v>
      </c>
      <c r="CO42" s="195">
        <f t="shared" si="18"/>
        <v>50</v>
      </c>
      <c r="CP42" s="195">
        <f t="shared" si="18"/>
        <v>40</v>
      </c>
      <c r="CQ42" s="195">
        <f t="shared" si="18"/>
        <v>0</v>
      </c>
      <c r="CR42" s="195">
        <f t="shared" si="18"/>
        <v>100</v>
      </c>
      <c r="CS42" s="195">
        <f t="shared" si="18"/>
        <v>100</v>
      </c>
      <c r="CT42" s="195">
        <f t="shared" si="18"/>
        <v>100</v>
      </c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</row>
    <row r="43" spans="1:143" s="60" customFormat="1" ht="30">
      <c r="A43" s="59" t="s">
        <v>76</v>
      </c>
      <c r="B43" s="60" t="s">
        <v>35</v>
      </c>
      <c r="C43" s="61" t="s">
        <v>77</v>
      </c>
      <c r="D43" s="168"/>
      <c r="E43" s="168"/>
      <c r="F43" s="168"/>
      <c r="G43" s="168"/>
      <c r="H43" s="168"/>
      <c r="I43" s="168"/>
      <c r="J43" s="168"/>
      <c r="K43" s="123" t="s">
        <v>289</v>
      </c>
      <c r="L43" s="123" t="s">
        <v>197</v>
      </c>
      <c r="M43" s="123" t="s">
        <v>197</v>
      </c>
      <c r="N43" s="123" t="s">
        <v>289</v>
      </c>
      <c r="O43" s="123" t="s">
        <v>289</v>
      </c>
      <c r="P43" s="123" t="s">
        <v>289</v>
      </c>
      <c r="Q43" s="123" t="s">
        <v>195</v>
      </c>
      <c r="R43" s="123" t="s">
        <v>195</v>
      </c>
      <c r="S43" s="123" t="s">
        <v>195</v>
      </c>
      <c r="T43" s="123" t="s">
        <v>195</v>
      </c>
      <c r="U43" s="123" t="s">
        <v>195</v>
      </c>
      <c r="V43" s="123"/>
      <c r="W43" s="123" t="s">
        <v>195</v>
      </c>
      <c r="X43" s="123" t="s">
        <v>198</v>
      </c>
      <c r="Y43" s="123"/>
      <c r="Z43" s="123" t="s">
        <v>195</v>
      </c>
      <c r="AA43" s="123" t="s">
        <v>195</v>
      </c>
      <c r="AB43" s="123" t="s">
        <v>289</v>
      </c>
      <c r="AC43" s="123"/>
      <c r="AD43" s="123"/>
      <c r="AE43" s="123" t="s">
        <v>289</v>
      </c>
      <c r="AF43" s="123" t="s">
        <v>195</v>
      </c>
      <c r="AG43" s="123" t="s">
        <v>289</v>
      </c>
      <c r="AH43" s="123" t="s">
        <v>408</v>
      </c>
      <c r="AI43" s="123" t="s">
        <v>199</v>
      </c>
      <c r="AJ43" s="123" t="s">
        <v>289</v>
      </c>
      <c r="AK43" s="123" t="s">
        <v>198</v>
      </c>
      <c r="AL43" s="123" t="s">
        <v>289</v>
      </c>
      <c r="AM43" s="123" t="s">
        <v>199</v>
      </c>
      <c r="AN43" s="123" t="s">
        <v>198</v>
      </c>
      <c r="AO43" s="123" t="s">
        <v>195</v>
      </c>
      <c r="AP43" s="123" t="s">
        <v>195</v>
      </c>
      <c r="AQ43" s="123" t="s">
        <v>289</v>
      </c>
      <c r="AR43" s="123" t="s">
        <v>199</v>
      </c>
      <c r="AS43" s="123" t="s">
        <v>289</v>
      </c>
      <c r="AT43" s="123" t="s">
        <v>289</v>
      </c>
      <c r="AU43" s="123" t="s">
        <v>289</v>
      </c>
      <c r="AV43" s="123" t="s">
        <v>199</v>
      </c>
      <c r="AW43" s="123" t="s">
        <v>195</v>
      </c>
      <c r="AX43" s="123" t="s">
        <v>197</v>
      </c>
      <c r="AY43" s="123" t="s">
        <v>199</v>
      </c>
      <c r="AZ43" s="123" t="s">
        <v>289</v>
      </c>
      <c r="BA43" s="123" t="s">
        <v>289</v>
      </c>
      <c r="BB43" s="123" t="s">
        <v>196</v>
      </c>
      <c r="BC43" s="123" t="s">
        <v>289</v>
      </c>
      <c r="BD43" s="123" t="s">
        <v>197</v>
      </c>
      <c r="BE43" s="123" t="s">
        <v>289</v>
      </c>
      <c r="BF43" s="123" t="s">
        <v>198</v>
      </c>
      <c r="BG43" s="123" t="s">
        <v>197</v>
      </c>
      <c r="BH43" s="123" t="s">
        <v>289</v>
      </c>
      <c r="BI43" s="123" t="s">
        <v>196</v>
      </c>
      <c r="BJ43" s="123" t="s">
        <v>289</v>
      </c>
      <c r="BK43" s="123" t="s">
        <v>289</v>
      </c>
      <c r="BL43" s="123" t="s">
        <v>289</v>
      </c>
      <c r="BM43" s="123" t="s">
        <v>198</v>
      </c>
      <c r="BN43" s="123" t="s">
        <v>289</v>
      </c>
      <c r="BO43" s="123" t="s">
        <v>199</v>
      </c>
      <c r="BP43" s="123" t="s">
        <v>199</v>
      </c>
      <c r="BQ43" s="8" t="s">
        <v>199</v>
      </c>
      <c r="BR43" s="8" t="s">
        <v>289</v>
      </c>
      <c r="BS43" s="8" t="s">
        <v>289</v>
      </c>
      <c r="BT43" s="8" t="s">
        <v>195</v>
      </c>
      <c r="BU43" s="8" t="s">
        <v>289</v>
      </c>
      <c r="BV43" s="8" t="s">
        <v>195</v>
      </c>
      <c r="BW43" s="8" t="s">
        <v>197</v>
      </c>
      <c r="BX43" s="8" t="s">
        <v>289</v>
      </c>
      <c r="BY43" s="8" t="s">
        <v>289</v>
      </c>
      <c r="BZ43" s="8" t="s">
        <v>199</v>
      </c>
      <c r="CA43" s="8" t="s">
        <v>195</v>
      </c>
      <c r="CB43" s="8" t="s">
        <v>196</v>
      </c>
      <c r="CC43" s="8" t="s">
        <v>199</v>
      </c>
      <c r="CD43" s="8" t="s">
        <v>195</v>
      </c>
      <c r="CE43" s="8" t="s">
        <v>289</v>
      </c>
      <c r="CF43" s="8" t="s">
        <v>195</v>
      </c>
      <c r="CG43" s="8" t="s">
        <v>289</v>
      </c>
      <c r="CH43" s="8" t="s">
        <v>198</v>
      </c>
      <c r="CI43" s="8" t="s">
        <v>289</v>
      </c>
      <c r="CJ43" s="8" t="s">
        <v>289</v>
      </c>
      <c r="CK43" s="8" t="s">
        <v>198</v>
      </c>
      <c r="CL43" s="8" t="s">
        <v>197</v>
      </c>
      <c r="CM43" s="8" t="s">
        <v>289</v>
      </c>
      <c r="CN43" s="8" t="s">
        <v>195</v>
      </c>
      <c r="CO43" s="8" t="s">
        <v>289</v>
      </c>
      <c r="CP43" s="8" t="s">
        <v>195</v>
      </c>
      <c r="CQ43" s="8" t="s">
        <v>195</v>
      </c>
      <c r="CR43" s="123"/>
      <c r="CS43" s="123"/>
      <c r="CT43" s="123"/>
      <c r="CU43" s="123"/>
      <c r="CV43" s="123"/>
      <c r="CW43" s="123"/>
      <c r="CX43" s="123"/>
      <c r="CY43" s="123"/>
      <c r="CZ43" s="123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5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</row>
    <row r="44" spans="1:143" s="188" customFormat="1" ht="15">
      <c r="A44" s="132" t="s">
        <v>346</v>
      </c>
      <c r="C44" s="189"/>
      <c r="D44" s="190"/>
      <c r="E44" s="190"/>
      <c r="F44" s="190"/>
      <c r="G44" s="190"/>
      <c r="H44" s="190"/>
      <c r="I44" s="190"/>
      <c r="J44" s="190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72"/>
      <c r="AS44" s="72"/>
      <c r="AT44" s="72"/>
      <c r="AU44" s="72"/>
      <c r="AV44" s="72"/>
      <c r="AW44" s="72"/>
      <c r="AX44" s="72"/>
      <c r="AY44" s="72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72"/>
      <c r="BL44" s="72"/>
      <c r="BM44" s="72"/>
      <c r="BN44" s="133"/>
      <c r="BO44" s="133"/>
      <c r="BP44" s="72"/>
      <c r="BQ44" s="192"/>
      <c r="BR44" s="192"/>
      <c r="BS44" s="192"/>
      <c r="BT44" s="192"/>
      <c r="BU44" s="192"/>
      <c r="BV44" s="192"/>
      <c r="BW44" s="192"/>
      <c r="BX44" s="193"/>
      <c r="BY44" s="193"/>
      <c r="BZ44" s="193"/>
      <c r="CA44" s="193"/>
      <c r="CB44" s="193"/>
      <c r="CC44" s="193"/>
      <c r="CD44" s="193"/>
      <c r="CE44" s="193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34"/>
      <c r="CS44" s="134"/>
      <c r="CT44" s="134"/>
      <c r="CU44" s="134"/>
      <c r="CV44" s="134"/>
      <c r="CW44" s="134"/>
      <c r="CX44" s="134"/>
      <c r="CY44" s="134"/>
      <c r="CZ44" s="134"/>
      <c r="DA44" s="190"/>
      <c r="DB44" s="190"/>
      <c r="DC44" s="190"/>
      <c r="DD44" s="190"/>
      <c r="DE44" s="190"/>
      <c r="DF44" s="190"/>
      <c r="DG44" s="190"/>
      <c r="DH44" s="190"/>
      <c r="DI44" s="190"/>
      <c r="DJ44" s="191"/>
      <c r="DK44" s="191"/>
      <c r="DL44" s="191"/>
      <c r="DM44" s="191"/>
      <c r="DN44" s="191"/>
      <c r="DO44" s="191"/>
      <c r="DP44" s="191"/>
      <c r="DQ44" s="191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</row>
    <row r="45" spans="1:143" s="69" customFormat="1" ht="15">
      <c r="A45" s="68" t="s">
        <v>78</v>
      </c>
      <c r="B45" s="69" t="s">
        <v>36</v>
      </c>
      <c r="C45" s="70" t="s">
        <v>79</v>
      </c>
      <c r="D45" s="171"/>
      <c r="E45" s="171"/>
      <c r="F45" s="172"/>
      <c r="G45" s="172"/>
      <c r="H45" s="172"/>
      <c r="I45" s="172"/>
      <c r="J45" s="172"/>
      <c r="K45" s="134">
        <v>560569</v>
      </c>
      <c r="L45" s="134">
        <v>559977</v>
      </c>
      <c r="M45" s="134">
        <v>559799</v>
      </c>
      <c r="N45" s="134">
        <v>559793</v>
      </c>
      <c r="O45" s="134">
        <v>459624</v>
      </c>
      <c r="P45" s="134">
        <v>560351</v>
      </c>
      <c r="Q45" s="134">
        <v>462074</v>
      </c>
      <c r="R45" s="134">
        <v>560033</v>
      </c>
      <c r="S45" s="134">
        <v>560029</v>
      </c>
      <c r="T45" s="134">
        <v>559906</v>
      </c>
      <c r="U45" s="134">
        <v>560520</v>
      </c>
      <c r="V45" s="72">
        <v>515338</v>
      </c>
      <c r="W45" s="72">
        <v>559869</v>
      </c>
      <c r="X45" s="72">
        <v>560513</v>
      </c>
      <c r="Y45" s="72">
        <v>560817</v>
      </c>
      <c r="Z45" s="72">
        <v>560450</v>
      </c>
      <c r="AA45" s="72">
        <v>551508</v>
      </c>
      <c r="AB45" s="72">
        <v>502556</v>
      </c>
      <c r="AC45" s="72">
        <v>560811</v>
      </c>
      <c r="AD45" s="72">
        <v>560822</v>
      </c>
      <c r="AE45" s="72">
        <v>508707</v>
      </c>
      <c r="AF45" s="72">
        <v>560578</v>
      </c>
      <c r="AG45" s="134">
        <v>560149</v>
      </c>
      <c r="AH45" s="134">
        <v>552756</v>
      </c>
      <c r="AI45" s="134">
        <v>560030</v>
      </c>
      <c r="AJ45" s="134">
        <v>559744</v>
      </c>
      <c r="AK45" s="134">
        <v>560510</v>
      </c>
      <c r="AL45" s="134">
        <v>559985</v>
      </c>
      <c r="AM45" s="134">
        <v>559613</v>
      </c>
      <c r="AN45" s="134">
        <v>559794</v>
      </c>
      <c r="AO45" s="134">
        <v>560807</v>
      </c>
      <c r="AP45" s="134">
        <v>559914</v>
      </c>
      <c r="AQ45" s="134">
        <v>560524</v>
      </c>
      <c r="AR45" s="72">
        <v>560126</v>
      </c>
      <c r="AS45" s="72">
        <v>556153</v>
      </c>
      <c r="AT45" s="72">
        <v>505280</v>
      </c>
      <c r="AU45" s="72">
        <v>560330</v>
      </c>
      <c r="AV45" s="72">
        <v>560526</v>
      </c>
      <c r="AW45" s="72">
        <v>514186</v>
      </c>
      <c r="AX45" s="72">
        <v>560851</v>
      </c>
      <c r="AY45" s="72">
        <v>560207</v>
      </c>
      <c r="AZ45" s="134">
        <v>559855</v>
      </c>
      <c r="BA45" s="134">
        <v>560034</v>
      </c>
      <c r="BB45" s="134">
        <v>560269</v>
      </c>
      <c r="BC45" s="134">
        <v>560352</v>
      </c>
      <c r="BD45" s="134">
        <v>556091</v>
      </c>
      <c r="BE45" s="134">
        <v>560640</v>
      </c>
      <c r="BF45" s="134">
        <v>454144</v>
      </c>
      <c r="BG45" s="134">
        <v>559961</v>
      </c>
      <c r="BH45" s="134">
        <v>500995</v>
      </c>
      <c r="BI45" s="134">
        <v>560396</v>
      </c>
      <c r="BJ45" s="134">
        <v>560454</v>
      </c>
      <c r="BK45" s="72">
        <v>560731</v>
      </c>
      <c r="BL45" s="72">
        <v>561249</v>
      </c>
      <c r="BM45" s="72">
        <v>560514</v>
      </c>
      <c r="BN45" s="133">
        <v>559797</v>
      </c>
      <c r="BO45" s="133">
        <v>472758</v>
      </c>
      <c r="BP45" s="72">
        <v>560579</v>
      </c>
      <c r="BQ45" s="17">
        <v>561124</v>
      </c>
      <c r="BR45" s="17">
        <v>560741</v>
      </c>
      <c r="BS45" s="17">
        <v>560962</v>
      </c>
      <c r="BT45" s="17">
        <v>560341</v>
      </c>
      <c r="BU45" s="17">
        <v>560264</v>
      </c>
      <c r="BV45" s="17">
        <v>514951</v>
      </c>
      <c r="BW45" s="17">
        <v>560270</v>
      </c>
      <c r="BX45" s="17">
        <v>560527</v>
      </c>
      <c r="BY45" s="17">
        <v>551851</v>
      </c>
      <c r="BZ45" s="17">
        <v>559919</v>
      </c>
      <c r="CA45" s="17"/>
      <c r="CB45" s="18">
        <v>560211</v>
      </c>
      <c r="CC45" s="18">
        <v>560198</v>
      </c>
      <c r="CD45" s="18">
        <v>560410</v>
      </c>
      <c r="CE45" s="18">
        <v>560409</v>
      </c>
      <c r="CF45" s="18">
        <v>491004</v>
      </c>
      <c r="CG45" s="18">
        <v>560272</v>
      </c>
      <c r="CH45" s="18">
        <v>560802</v>
      </c>
      <c r="CI45" s="18">
        <v>560327</v>
      </c>
      <c r="CJ45" s="18">
        <v>559745</v>
      </c>
      <c r="CK45" s="18">
        <v>559759</v>
      </c>
      <c r="CL45" s="18">
        <v>560130</v>
      </c>
      <c r="CM45" s="18">
        <v>560830</v>
      </c>
      <c r="CN45" s="18">
        <v>559782</v>
      </c>
      <c r="CO45" s="18">
        <v>491896</v>
      </c>
      <c r="CP45" s="18">
        <v>559857</v>
      </c>
      <c r="CQ45" s="18">
        <v>560589</v>
      </c>
      <c r="CR45" s="18">
        <v>531081</v>
      </c>
      <c r="CS45" s="18">
        <v>528100</v>
      </c>
      <c r="CT45" s="18">
        <v>530239</v>
      </c>
      <c r="CU45" s="18"/>
      <c r="CV45" s="18"/>
      <c r="CW45" s="18"/>
      <c r="CX45" s="18"/>
      <c r="CY45" s="18"/>
      <c r="CZ45" s="18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2"/>
      <c r="DP45" s="72"/>
      <c r="DQ45" s="72"/>
      <c r="DR45" s="72"/>
      <c r="DS45" s="72"/>
      <c r="DT45" s="71"/>
      <c r="DU45" s="71"/>
      <c r="DV45" s="71"/>
      <c r="DW45" s="71"/>
      <c r="DX45" s="71"/>
      <c r="DY45" s="106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</row>
    <row r="46" spans="1:143" s="69" customFormat="1" ht="24">
      <c r="A46" s="68" t="s">
        <v>80</v>
      </c>
      <c r="B46" s="69" t="s">
        <v>36</v>
      </c>
      <c r="C46" s="70" t="s">
        <v>81</v>
      </c>
      <c r="D46" s="172" t="s">
        <v>201</v>
      </c>
      <c r="E46" s="172" t="s">
        <v>383</v>
      </c>
      <c r="F46" s="172" t="s">
        <v>201</v>
      </c>
      <c r="G46" s="172" t="s">
        <v>201</v>
      </c>
      <c r="H46" s="172" t="s">
        <v>207</v>
      </c>
      <c r="I46" s="172" t="s">
        <v>204</v>
      </c>
      <c r="J46" s="172" t="s">
        <v>383</v>
      </c>
      <c r="K46" s="134" t="s">
        <v>201</v>
      </c>
      <c r="L46" s="134" t="s">
        <v>204</v>
      </c>
      <c r="M46" s="134" t="s">
        <v>201</v>
      </c>
      <c r="N46" s="134" t="s">
        <v>201</v>
      </c>
      <c r="O46" s="134" t="s">
        <v>201</v>
      </c>
      <c r="P46" s="134" t="s">
        <v>201</v>
      </c>
      <c r="Q46" s="134" t="s">
        <v>201</v>
      </c>
      <c r="R46" s="134" t="s">
        <v>203</v>
      </c>
      <c r="S46" s="134" t="s">
        <v>209</v>
      </c>
      <c r="T46" s="134" t="s">
        <v>209</v>
      </c>
      <c r="U46" s="134" t="s">
        <v>209</v>
      </c>
      <c r="V46" s="134" t="s">
        <v>201</v>
      </c>
      <c r="W46" s="134" t="s">
        <v>201</v>
      </c>
      <c r="X46" s="134" t="s">
        <v>201</v>
      </c>
      <c r="Y46" s="134" t="s">
        <v>201</v>
      </c>
      <c r="Z46" s="134" t="s">
        <v>201</v>
      </c>
      <c r="AA46" s="134" t="s">
        <v>201</v>
      </c>
      <c r="AB46" s="134" t="s">
        <v>204</v>
      </c>
      <c r="AC46" s="134" t="s">
        <v>208</v>
      </c>
      <c r="AD46" s="134" t="s">
        <v>208</v>
      </c>
      <c r="AE46" s="134" t="s">
        <v>201</v>
      </c>
      <c r="AF46" s="134" t="s">
        <v>201</v>
      </c>
      <c r="AG46" s="134" t="s">
        <v>201</v>
      </c>
      <c r="AH46" s="134" t="s">
        <v>201</v>
      </c>
      <c r="AI46" s="134" t="s">
        <v>201</v>
      </c>
      <c r="AJ46" s="134" t="s">
        <v>203</v>
      </c>
      <c r="AK46" s="134" t="s">
        <v>208</v>
      </c>
      <c r="AL46" s="134" t="s">
        <v>205</v>
      </c>
      <c r="AM46" s="134" t="s">
        <v>205</v>
      </c>
      <c r="AN46" s="134" t="s">
        <v>208</v>
      </c>
      <c r="AO46" s="134" t="s">
        <v>208</v>
      </c>
      <c r="AP46" s="134" t="s">
        <v>208</v>
      </c>
      <c r="AQ46" s="134" t="s">
        <v>203</v>
      </c>
      <c r="AR46" s="134" t="s">
        <v>201</v>
      </c>
      <c r="AS46" s="134" t="s">
        <v>201</v>
      </c>
      <c r="AT46" s="134" t="s">
        <v>201</v>
      </c>
      <c r="AU46" s="134" t="s">
        <v>201</v>
      </c>
      <c r="AV46" s="134" t="s">
        <v>201</v>
      </c>
      <c r="AW46" s="134" t="s">
        <v>201</v>
      </c>
      <c r="AX46" s="134" t="s">
        <v>201</v>
      </c>
      <c r="AY46" s="134" t="s">
        <v>201</v>
      </c>
      <c r="AZ46" s="134" t="s">
        <v>201</v>
      </c>
      <c r="BA46" s="134" t="s">
        <v>203</v>
      </c>
      <c r="BB46" s="134" t="s">
        <v>209</v>
      </c>
      <c r="BC46" s="134" t="s">
        <v>209</v>
      </c>
      <c r="BD46" s="134" t="s">
        <v>205</v>
      </c>
      <c r="BE46" s="134" t="s">
        <v>201</v>
      </c>
      <c r="BF46" s="134" t="s">
        <v>201</v>
      </c>
      <c r="BG46" s="134" t="s">
        <v>201</v>
      </c>
      <c r="BH46" s="134" t="s">
        <v>201</v>
      </c>
      <c r="BI46" s="134" t="s">
        <v>201</v>
      </c>
      <c r="BJ46" s="134" t="s">
        <v>201</v>
      </c>
      <c r="BK46" s="134" t="s">
        <v>201</v>
      </c>
      <c r="BL46" s="134" t="s">
        <v>201</v>
      </c>
      <c r="BM46" s="134" t="s">
        <v>201</v>
      </c>
      <c r="BN46" s="134" t="s">
        <v>204</v>
      </c>
      <c r="BO46" s="134" t="s">
        <v>201</v>
      </c>
      <c r="BP46" s="134" t="s">
        <v>201</v>
      </c>
      <c r="BQ46" s="17" t="s">
        <v>201</v>
      </c>
      <c r="BR46" s="17" t="s">
        <v>201</v>
      </c>
      <c r="BS46" s="17" t="s">
        <v>201</v>
      </c>
      <c r="BT46" s="17" t="s">
        <v>201</v>
      </c>
      <c r="BU46" s="17" t="s">
        <v>201</v>
      </c>
      <c r="BV46" s="17" t="s">
        <v>201</v>
      </c>
      <c r="BW46" s="17" t="s">
        <v>201</v>
      </c>
      <c r="BX46" s="17" t="s">
        <v>201</v>
      </c>
      <c r="BY46" s="17" t="s">
        <v>201</v>
      </c>
      <c r="BZ46" s="17" t="s">
        <v>201</v>
      </c>
      <c r="CA46" s="17" t="s">
        <v>201</v>
      </c>
      <c r="CB46" s="17" t="s">
        <v>201</v>
      </c>
      <c r="CC46" s="17" t="s">
        <v>201</v>
      </c>
      <c r="CD46" s="17" t="s">
        <v>201</v>
      </c>
      <c r="CE46" s="17" t="s">
        <v>201</v>
      </c>
      <c r="CF46" s="17" t="s">
        <v>203</v>
      </c>
      <c r="CG46" s="17" t="s">
        <v>205</v>
      </c>
      <c r="CH46" s="17" t="s">
        <v>209</v>
      </c>
      <c r="CI46" s="17" t="s">
        <v>209</v>
      </c>
      <c r="CJ46" s="17" t="s">
        <v>204</v>
      </c>
      <c r="CK46" s="17" t="s">
        <v>209</v>
      </c>
      <c r="CL46" s="17" t="s">
        <v>204</v>
      </c>
      <c r="CM46" s="17" t="s">
        <v>201</v>
      </c>
      <c r="CN46" s="17" t="s">
        <v>201</v>
      </c>
      <c r="CO46" s="17" t="s">
        <v>201</v>
      </c>
      <c r="CP46" s="17" t="s">
        <v>201</v>
      </c>
      <c r="CQ46" s="17" t="s">
        <v>201</v>
      </c>
      <c r="CR46" s="134"/>
      <c r="CS46" s="134"/>
      <c r="CT46" s="134"/>
      <c r="CU46" s="134"/>
      <c r="CV46" s="134"/>
      <c r="CW46" s="134"/>
      <c r="CX46" s="134"/>
      <c r="CY46" s="134"/>
      <c r="CZ46" s="134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</row>
    <row r="47" spans="1:143" s="69" customFormat="1" ht="15">
      <c r="A47" s="68" t="s">
        <v>82</v>
      </c>
      <c r="B47" s="69" t="s">
        <v>36</v>
      </c>
      <c r="C47" s="70" t="s">
        <v>83</v>
      </c>
      <c r="D47" s="172" t="s">
        <v>339</v>
      </c>
      <c r="E47" s="172" t="s">
        <v>365</v>
      </c>
      <c r="F47" s="172" t="s">
        <v>339</v>
      </c>
      <c r="G47" s="172" t="s">
        <v>384</v>
      </c>
      <c r="H47" s="172" t="s">
        <v>339</v>
      </c>
      <c r="I47" s="172" t="s">
        <v>309</v>
      </c>
      <c r="J47" s="172" t="s">
        <v>339</v>
      </c>
      <c r="K47" s="134" t="s">
        <v>362</v>
      </c>
      <c r="L47" s="134" t="s">
        <v>347</v>
      </c>
      <c r="M47" s="134" t="s">
        <v>363</v>
      </c>
      <c r="N47" s="134" t="s">
        <v>311</v>
      </c>
      <c r="O47" s="134" t="s">
        <v>347</v>
      </c>
      <c r="P47" s="134" t="s">
        <v>347</v>
      </c>
      <c r="Q47" s="134" t="s">
        <v>347</v>
      </c>
      <c r="R47" s="134" t="s">
        <v>362</v>
      </c>
      <c r="S47" s="134" t="s">
        <v>363</v>
      </c>
      <c r="T47" s="134" t="s">
        <v>332</v>
      </c>
      <c r="U47" s="134" t="s">
        <v>347</v>
      </c>
      <c r="V47" s="72" t="s">
        <v>313</v>
      </c>
      <c r="W47" s="72" t="s">
        <v>347</v>
      </c>
      <c r="X47" s="72" t="s">
        <v>364</v>
      </c>
      <c r="Y47" s="72" t="s">
        <v>347</v>
      </c>
      <c r="Z47" s="72" t="s">
        <v>312</v>
      </c>
      <c r="AA47" s="72" t="s">
        <v>347</v>
      </c>
      <c r="AB47" s="72" t="s">
        <v>312</v>
      </c>
      <c r="AC47" s="72" t="s">
        <v>347</v>
      </c>
      <c r="AD47" s="72" t="s">
        <v>312</v>
      </c>
      <c r="AE47" s="72" t="s">
        <v>347</v>
      </c>
      <c r="AF47" s="72" t="s">
        <v>347</v>
      </c>
      <c r="AG47" s="134" t="s">
        <v>309</v>
      </c>
      <c r="AH47" s="134" t="s">
        <v>365</v>
      </c>
      <c r="AI47" s="134" t="s">
        <v>309</v>
      </c>
      <c r="AJ47" s="134" t="s">
        <v>309</v>
      </c>
      <c r="AK47" s="134" t="s">
        <v>312</v>
      </c>
      <c r="AL47" s="134" t="s">
        <v>309</v>
      </c>
      <c r="AM47" s="134" t="s">
        <v>312</v>
      </c>
      <c r="AN47" s="134" t="s">
        <v>309</v>
      </c>
      <c r="AO47" s="134" t="s">
        <v>312</v>
      </c>
      <c r="AP47" s="134" t="s">
        <v>312</v>
      </c>
      <c r="AQ47" s="134" t="s">
        <v>309</v>
      </c>
      <c r="AR47" s="72" t="s">
        <v>341</v>
      </c>
      <c r="AS47" s="72" t="s">
        <v>309</v>
      </c>
      <c r="AT47" s="72" t="s">
        <v>309</v>
      </c>
      <c r="AU47" s="72" t="s">
        <v>366</v>
      </c>
      <c r="AV47" s="72" t="s">
        <v>309</v>
      </c>
      <c r="AW47" s="72" t="s">
        <v>312</v>
      </c>
      <c r="AX47" s="72" t="s">
        <v>367</v>
      </c>
      <c r="AY47" s="72" t="s">
        <v>309</v>
      </c>
      <c r="AZ47" s="134" t="s">
        <v>347</v>
      </c>
      <c r="BA47" s="134" t="s">
        <v>309</v>
      </c>
      <c r="BB47" s="134" t="s">
        <v>312</v>
      </c>
      <c r="BC47" s="134" t="s">
        <v>341</v>
      </c>
      <c r="BD47" s="134" t="s">
        <v>341</v>
      </c>
      <c r="BE47" s="134" t="s">
        <v>312</v>
      </c>
      <c r="BF47" s="134" t="s">
        <v>309</v>
      </c>
      <c r="BG47" s="134" t="s">
        <v>316</v>
      </c>
      <c r="BH47" s="134" t="s">
        <v>309</v>
      </c>
      <c r="BI47" s="134" t="s">
        <v>309</v>
      </c>
      <c r="BJ47" s="134" t="s">
        <v>309</v>
      </c>
      <c r="BK47" s="72" t="s">
        <v>310</v>
      </c>
      <c r="BL47" s="72" t="s">
        <v>309</v>
      </c>
      <c r="BM47" s="72" t="s">
        <v>309</v>
      </c>
      <c r="BN47" s="72" t="s">
        <v>309</v>
      </c>
      <c r="BO47" s="72" t="s">
        <v>309</v>
      </c>
      <c r="BP47" s="72" t="s">
        <v>309</v>
      </c>
      <c r="BQ47" s="17" t="s">
        <v>309</v>
      </c>
      <c r="BR47" s="17" t="s">
        <v>310</v>
      </c>
      <c r="BS47" s="17" t="s">
        <v>311</v>
      </c>
      <c r="BT47" s="17" t="s">
        <v>312</v>
      </c>
      <c r="BU47" s="17" t="s">
        <v>309</v>
      </c>
      <c r="BV47" s="17" t="s">
        <v>313</v>
      </c>
      <c r="BW47" s="17" t="s">
        <v>309</v>
      </c>
      <c r="BX47" s="17" t="s">
        <v>316</v>
      </c>
      <c r="BY47" s="17" t="s">
        <v>309</v>
      </c>
      <c r="BZ47" s="17" t="s">
        <v>320</v>
      </c>
      <c r="CA47" s="17" t="s">
        <v>309</v>
      </c>
      <c r="CB47" s="18" t="s">
        <v>309</v>
      </c>
      <c r="CC47" s="18" t="s">
        <v>309</v>
      </c>
      <c r="CD47" s="18" t="s">
        <v>312</v>
      </c>
      <c r="CE47" s="18" t="s">
        <v>309</v>
      </c>
      <c r="CF47" s="18" t="s">
        <v>309</v>
      </c>
      <c r="CG47" s="18" t="s">
        <v>316</v>
      </c>
      <c r="CH47" s="18" t="s">
        <v>312</v>
      </c>
      <c r="CI47" s="18" t="s">
        <v>309</v>
      </c>
      <c r="CJ47" s="18" t="s">
        <v>332</v>
      </c>
      <c r="CK47" s="18" t="s">
        <v>312</v>
      </c>
      <c r="CL47" s="18" t="s">
        <v>309</v>
      </c>
      <c r="CM47" s="18" t="s">
        <v>312</v>
      </c>
      <c r="CN47" s="18" t="s">
        <v>312</v>
      </c>
      <c r="CO47" s="18" t="s">
        <v>309</v>
      </c>
      <c r="CP47" s="18" t="s">
        <v>309</v>
      </c>
      <c r="CQ47" s="18" t="s">
        <v>309</v>
      </c>
      <c r="CR47" s="18" t="s">
        <v>379</v>
      </c>
      <c r="CS47" s="18" t="s">
        <v>380</v>
      </c>
      <c r="CT47" s="18" t="s">
        <v>381</v>
      </c>
      <c r="CU47" s="18"/>
      <c r="CV47" s="18"/>
      <c r="CW47" s="18"/>
      <c r="CX47" s="18"/>
      <c r="CY47" s="18"/>
      <c r="CZ47" s="18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2"/>
      <c r="DP47" s="72"/>
      <c r="DQ47" s="72"/>
      <c r="DR47" s="72"/>
      <c r="DS47" s="72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</row>
    <row r="48" spans="1:143" s="69" customFormat="1" ht="15">
      <c r="A48" s="68" t="s">
        <v>84</v>
      </c>
      <c r="B48" s="69" t="s">
        <v>36</v>
      </c>
      <c r="C48" s="70" t="s">
        <v>85</v>
      </c>
      <c r="D48" s="173">
        <v>78717</v>
      </c>
      <c r="E48" s="173">
        <v>89178</v>
      </c>
      <c r="F48" s="173">
        <v>78216</v>
      </c>
      <c r="G48" s="173">
        <v>27606</v>
      </c>
      <c r="H48" s="173">
        <v>75240</v>
      </c>
      <c r="I48" s="173"/>
      <c r="J48" s="172">
        <v>75220</v>
      </c>
      <c r="K48" s="155">
        <v>11235</v>
      </c>
      <c r="L48" s="155">
        <v>92083</v>
      </c>
      <c r="M48" s="155">
        <v>11423</v>
      </c>
      <c r="N48" s="155">
        <v>6606</v>
      </c>
      <c r="O48" s="155">
        <v>90302</v>
      </c>
      <c r="P48" s="155">
        <v>95682</v>
      </c>
      <c r="Q48" s="155">
        <v>94618</v>
      </c>
      <c r="R48" s="155">
        <v>7632</v>
      </c>
      <c r="S48" s="155">
        <v>11217</v>
      </c>
      <c r="T48" s="155">
        <v>19053</v>
      </c>
      <c r="U48" s="155">
        <v>94928</v>
      </c>
      <c r="V48" s="72">
        <v>60050</v>
      </c>
      <c r="W48" s="72">
        <v>94085</v>
      </c>
      <c r="X48" s="72">
        <v>97045</v>
      </c>
      <c r="Y48" s="72">
        <v>94306</v>
      </c>
      <c r="Z48" s="72">
        <v>11373</v>
      </c>
      <c r="AA48" s="72">
        <v>91356</v>
      </c>
      <c r="AB48" s="72">
        <v>11237</v>
      </c>
      <c r="AC48" s="72">
        <v>95742</v>
      </c>
      <c r="AD48" s="72">
        <v>10463</v>
      </c>
      <c r="AE48" s="72">
        <v>95117</v>
      </c>
      <c r="AF48" s="72">
        <v>90004</v>
      </c>
      <c r="AG48" s="135">
        <v>95815</v>
      </c>
      <c r="AH48" s="136" t="s">
        <v>386</v>
      </c>
      <c r="AI48" s="135">
        <v>95816</v>
      </c>
      <c r="AJ48" s="135">
        <v>92705</v>
      </c>
      <c r="AK48" s="135">
        <v>11561</v>
      </c>
      <c r="AL48" s="135">
        <v>94518</v>
      </c>
      <c r="AM48" s="135">
        <v>11779</v>
      </c>
      <c r="AN48" s="135">
        <v>92373</v>
      </c>
      <c r="AO48" s="136" t="s">
        <v>368</v>
      </c>
      <c r="AP48" s="136" t="s">
        <v>369</v>
      </c>
      <c r="AQ48" s="136" t="s">
        <v>370</v>
      </c>
      <c r="AR48" s="137" t="s">
        <v>371</v>
      </c>
      <c r="AS48" s="137" t="s">
        <v>372</v>
      </c>
      <c r="AT48" s="137" t="s">
        <v>373</v>
      </c>
      <c r="AU48" s="137" t="s">
        <v>374</v>
      </c>
      <c r="AV48" s="137" t="s">
        <v>375</v>
      </c>
      <c r="AW48" s="137" t="s">
        <v>376</v>
      </c>
      <c r="AX48" s="137" t="s">
        <v>377</v>
      </c>
      <c r="AY48" s="137" t="s">
        <v>378</v>
      </c>
      <c r="AZ48" s="135">
        <v>95662</v>
      </c>
      <c r="BA48" s="135">
        <v>92028</v>
      </c>
      <c r="BB48" s="135">
        <v>11223</v>
      </c>
      <c r="BC48" s="136" t="s">
        <v>348</v>
      </c>
      <c r="BD48" s="136" t="s">
        <v>349</v>
      </c>
      <c r="BE48" s="136" t="s">
        <v>350</v>
      </c>
      <c r="BF48" s="136" t="s">
        <v>351</v>
      </c>
      <c r="BG48" s="136" t="s">
        <v>352</v>
      </c>
      <c r="BH48" s="136" t="s">
        <v>353</v>
      </c>
      <c r="BI48" s="136" t="s">
        <v>354</v>
      </c>
      <c r="BJ48" s="136" t="s">
        <v>355</v>
      </c>
      <c r="BK48" s="137" t="s">
        <v>356</v>
      </c>
      <c r="BL48" s="137" t="s">
        <v>357</v>
      </c>
      <c r="BM48" s="137" t="s">
        <v>358</v>
      </c>
      <c r="BN48" s="133">
        <v>92154</v>
      </c>
      <c r="BO48" s="133">
        <v>94080</v>
      </c>
      <c r="BP48" s="137" t="s">
        <v>359</v>
      </c>
      <c r="BQ48" s="38">
        <v>94010</v>
      </c>
      <c r="BR48" s="38">
        <v>80210</v>
      </c>
      <c r="BS48" s="40" t="s">
        <v>315</v>
      </c>
      <c r="BT48" s="38">
        <v>11204</v>
      </c>
      <c r="BU48" s="38">
        <v>91020</v>
      </c>
      <c r="BV48" s="38">
        <v>60202</v>
      </c>
      <c r="BW48" s="38">
        <v>91606</v>
      </c>
      <c r="BX48" s="40" t="s">
        <v>317</v>
      </c>
      <c r="BY48" s="40" t="s">
        <v>318</v>
      </c>
      <c r="BZ48" s="40" t="s">
        <v>321</v>
      </c>
      <c r="CA48" s="40" t="s">
        <v>323</v>
      </c>
      <c r="CB48" s="39" t="s">
        <v>324</v>
      </c>
      <c r="CC48" s="39" t="s">
        <v>325</v>
      </c>
      <c r="CD48" s="39" t="s">
        <v>326</v>
      </c>
      <c r="CE48" s="39" t="s">
        <v>327</v>
      </c>
      <c r="CF48" s="39" t="s">
        <v>328</v>
      </c>
      <c r="CG48" s="39" t="s">
        <v>329</v>
      </c>
      <c r="CH48" s="39" t="s">
        <v>330</v>
      </c>
      <c r="CI48" s="39" t="s">
        <v>331</v>
      </c>
      <c r="CJ48" s="39" t="s">
        <v>333</v>
      </c>
      <c r="CK48" s="39" t="s">
        <v>334</v>
      </c>
      <c r="CL48" s="39" t="s">
        <v>335</v>
      </c>
      <c r="CM48" s="39" t="s">
        <v>326</v>
      </c>
      <c r="CN48" s="39" t="s">
        <v>326</v>
      </c>
      <c r="CO48" s="39" t="s">
        <v>337</v>
      </c>
      <c r="CP48" s="39" t="s">
        <v>327</v>
      </c>
      <c r="CQ48" s="39" t="s">
        <v>338</v>
      </c>
      <c r="CR48" s="135"/>
      <c r="CS48" s="135"/>
      <c r="CT48" s="135"/>
      <c r="CU48" s="136"/>
      <c r="CV48" s="136"/>
      <c r="CW48" s="136"/>
      <c r="CX48" s="136"/>
      <c r="CY48" s="136"/>
      <c r="CZ48" s="136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2"/>
      <c r="DP48" s="72"/>
      <c r="DQ48" s="72"/>
      <c r="DR48" s="72"/>
      <c r="DS48" s="72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1"/>
      <c r="EM48" s="73"/>
    </row>
    <row r="49" spans="1:143" s="69" customFormat="1" ht="15">
      <c r="A49" s="68" t="s">
        <v>86</v>
      </c>
      <c r="B49" s="69" t="s">
        <v>36</v>
      </c>
      <c r="C49" s="70" t="s">
        <v>87</v>
      </c>
      <c r="D49" s="172"/>
      <c r="E49" s="172"/>
      <c r="F49" s="172"/>
      <c r="G49" s="172"/>
      <c r="H49" s="174"/>
      <c r="I49" s="174"/>
      <c r="J49" s="172"/>
      <c r="K49" s="138">
        <v>39082</v>
      </c>
      <c r="L49" s="138">
        <v>39021</v>
      </c>
      <c r="M49" s="138">
        <v>39082</v>
      </c>
      <c r="N49" s="138">
        <v>39082</v>
      </c>
      <c r="O49" s="139">
        <v>39071</v>
      </c>
      <c r="P49" s="139">
        <v>39082</v>
      </c>
      <c r="Q49" s="139">
        <v>39051</v>
      </c>
      <c r="R49" s="139">
        <v>39082</v>
      </c>
      <c r="S49" s="138">
        <v>39092</v>
      </c>
      <c r="T49" s="138">
        <v>39052</v>
      </c>
      <c r="U49" s="138">
        <v>39082</v>
      </c>
      <c r="V49" s="75">
        <v>39065</v>
      </c>
      <c r="W49" s="75">
        <v>39043</v>
      </c>
      <c r="X49" s="75">
        <v>39082</v>
      </c>
      <c r="Y49" s="75">
        <v>39106</v>
      </c>
      <c r="Z49" s="75">
        <v>1097000</v>
      </c>
      <c r="AA49" s="75">
        <v>39078</v>
      </c>
      <c r="AB49" s="75">
        <v>39126</v>
      </c>
      <c r="AC49" s="75">
        <v>39082</v>
      </c>
      <c r="AD49" s="75">
        <v>39082</v>
      </c>
      <c r="AE49" s="75">
        <v>39021</v>
      </c>
      <c r="AF49" s="75">
        <v>39141</v>
      </c>
      <c r="AG49" s="138">
        <v>38717</v>
      </c>
      <c r="AH49" s="138">
        <v>39082</v>
      </c>
      <c r="AI49" s="138">
        <v>39082</v>
      </c>
      <c r="AJ49" s="138">
        <v>39051</v>
      </c>
      <c r="AK49" s="139">
        <v>39082</v>
      </c>
      <c r="AL49" s="139">
        <v>39082</v>
      </c>
      <c r="AM49" s="139">
        <v>39082</v>
      </c>
      <c r="AN49" s="139">
        <v>39082</v>
      </c>
      <c r="AO49" s="134"/>
      <c r="AP49" s="138">
        <v>39082</v>
      </c>
      <c r="AQ49" s="138">
        <v>39082</v>
      </c>
      <c r="AR49" s="75">
        <v>39082</v>
      </c>
      <c r="AS49" s="75">
        <v>39082</v>
      </c>
      <c r="AT49" s="75">
        <v>39082</v>
      </c>
      <c r="AU49" s="75">
        <v>39082</v>
      </c>
      <c r="AV49" s="75">
        <v>39051</v>
      </c>
      <c r="AW49" s="75">
        <v>39141</v>
      </c>
      <c r="AX49" s="75">
        <v>39082</v>
      </c>
      <c r="AY49" s="75">
        <v>39082</v>
      </c>
      <c r="AZ49" s="138">
        <v>39113</v>
      </c>
      <c r="BA49" s="138">
        <v>39082</v>
      </c>
      <c r="BB49" s="138">
        <v>39097</v>
      </c>
      <c r="BC49" s="138">
        <v>39082</v>
      </c>
      <c r="BD49" s="139">
        <v>39434</v>
      </c>
      <c r="BE49" s="139">
        <v>39135</v>
      </c>
      <c r="BF49" s="139">
        <v>39082</v>
      </c>
      <c r="BG49" s="139"/>
      <c r="BH49" s="138">
        <v>39082</v>
      </c>
      <c r="BI49" s="138">
        <v>39092</v>
      </c>
      <c r="BJ49" s="138">
        <v>39082</v>
      </c>
      <c r="BK49" s="75">
        <v>39082</v>
      </c>
      <c r="BL49" s="75">
        <v>39113</v>
      </c>
      <c r="BM49" s="75">
        <v>39082</v>
      </c>
      <c r="BN49" s="75">
        <v>39082</v>
      </c>
      <c r="BO49" s="75">
        <v>39082</v>
      </c>
      <c r="BP49" s="75">
        <v>39082</v>
      </c>
      <c r="BQ49" s="23">
        <v>39082</v>
      </c>
      <c r="BR49" s="23">
        <v>39082</v>
      </c>
      <c r="BS49" s="23">
        <v>39082</v>
      </c>
      <c r="BT49" s="23">
        <v>39082</v>
      </c>
      <c r="BU49" s="19">
        <v>39082</v>
      </c>
      <c r="BV49" s="19" t="s">
        <v>314</v>
      </c>
      <c r="BW49" s="19">
        <v>39447</v>
      </c>
      <c r="BX49" s="19">
        <v>39082</v>
      </c>
      <c r="BY49" s="23">
        <v>39082</v>
      </c>
      <c r="BZ49" s="17" t="s">
        <v>322</v>
      </c>
      <c r="CA49" s="17"/>
      <c r="CB49" s="20"/>
      <c r="CC49" s="20">
        <v>39082</v>
      </c>
      <c r="CD49" s="20"/>
      <c r="CE49" s="20" t="s">
        <v>314</v>
      </c>
      <c r="CF49" s="20">
        <v>38717</v>
      </c>
      <c r="CG49" s="20">
        <v>38717</v>
      </c>
      <c r="CH49" s="20">
        <v>39082</v>
      </c>
      <c r="CI49" s="20">
        <v>39447</v>
      </c>
      <c r="CJ49" s="20">
        <v>38717</v>
      </c>
      <c r="CK49" s="20">
        <v>39082</v>
      </c>
      <c r="CL49" s="20" t="s">
        <v>336</v>
      </c>
      <c r="CM49" s="20">
        <v>39082</v>
      </c>
      <c r="CN49" s="20">
        <v>38717</v>
      </c>
      <c r="CO49" s="20">
        <v>39143</v>
      </c>
      <c r="CP49" s="20">
        <v>38717</v>
      </c>
      <c r="CQ49" s="20">
        <v>38717</v>
      </c>
      <c r="CR49" s="20">
        <v>38717</v>
      </c>
      <c r="CS49" s="20">
        <v>38717</v>
      </c>
      <c r="CT49" s="20">
        <v>38717</v>
      </c>
      <c r="CU49" s="20"/>
      <c r="CV49" s="20"/>
      <c r="CW49" s="20"/>
      <c r="CX49" s="20"/>
      <c r="CY49" s="20"/>
      <c r="CZ49" s="20"/>
      <c r="DA49" s="71"/>
      <c r="DB49" s="71"/>
      <c r="DC49" s="71"/>
      <c r="DD49" s="71"/>
      <c r="DE49" s="71"/>
      <c r="DF49" s="71"/>
      <c r="DG49" s="74"/>
      <c r="DH49" s="74"/>
      <c r="DI49" s="74"/>
      <c r="DJ49" s="74"/>
      <c r="DK49" s="71"/>
      <c r="DL49" s="71"/>
      <c r="DM49" s="71"/>
      <c r="DN49" s="71"/>
      <c r="DO49" s="75"/>
      <c r="DP49" s="75"/>
      <c r="DQ49" s="75"/>
      <c r="DR49" s="75"/>
      <c r="DS49" s="75"/>
      <c r="DT49" s="82"/>
      <c r="DU49" s="82"/>
      <c r="DV49" s="82"/>
      <c r="DW49" s="71"/>
      <c r="DX49" s="82"/>
      <c r="DY49" s="82"/>
      <c r="DZ49" s="74"/>
      <c r="EA49" s="82"/>
      <c r="EB49" s="82"/>
      <c r="EC49" s="71"/>
      <c r="ED49" s="82"/>
      <c r="EE49" s="71"/>
      <c r="EF49" s="82"/>
      <c r="EG49" s="82"/>
      <c r="EH49" s="82"/>
      <c r="EI49" s="74"/>
      <c r="EJ49" s="74"/>
      <c r="EK49" s="71"/>
      <c r="EL49" s="71"/>
      <c r="EM49" s="71"/>
    </row>
    <row r="50" spans="1:143" s="69" customFormat="1" ht="15">
      <c r="A50" s="68" t="s">
        <v>88</v>
      </c>
      <c r="B50" s="69" t="s">
        <v>36</v>
      </c>
      <c r="C50" s="70" t="s">
        <v>89</v>
      </c>
      <c r="D50" s="187">
        <v>25650000</v>
      </c>
      <c r="E50" s="187">
        <v>17540000</v>
      </c>
      <c r="F50" s="187">
        <v>23774646</v>
      </c>
      <c r="G50" s="187">
        <v>33432267</v>
      </c>
      <c r="H50" s="187">
        <v>113577166</v>
      </c>
      <c r="I50" s="187">
        <v>17000000</v>
      </c>
      <c r="J50" s="187">
        <v>16173000</v>
      </c>
      <c r="K50" s="134">
        <v>550000</v>
      </c>
      <c r="L50" s="134">
        <v>3605000</v>
      </c>
      <c r="M50" s="134">
        <v>330000</v>
      </c>
      <c r="N50" s="134">
        <v>1166250</v>
      </c>
      <c r="O50" s="134">
        <v>550000</v>
      </c>
      <c r="P50" s="134">
        <v>575000</v>
      </c>
      <c r="Q50" s="134">
        <v>1100000</v>
      </c>
      <c r="R50" s="134">
        <v>1120000</v>
      </c>
      <c r="S50" s="77">
        <v>3000000</v>
      </c>
      <c r="T50" s="77">
        <v>600000</v>
      </c>
      <c r="U50" s="77">
        <v>3400000</v>
      </c>
      <c r="V50" s="72">
        <v>2012500</v>
      </c>
      <c r="W50" s="72">
        <v>500000</v>
      </c>
      <c r="X50" s="72">
        <v>1500000</v>
      </c>
      <c r="Y50" s="72">
        <v>860000</v>
      </c>
      <c r="Z50" s="72">
        <v>1097000</v>
      </c>
      <c r="AA50" s="72">
        <v>3100000</v>
      </c>
      <c r="AB50" s="72">
        <v>5000000</v>
      </c>
      <c r="AC50" s="72">
        <v>2490000</v>
      </c>
      <c r="AD50" s="72">
        <v>1200000</v>
      </c>
      <c r="AE50" s="72">
        <v>1035000</v>
      </c>
      <c r="AF50" s="72">
        <v>400000</v>
      </c>
      <c r="AG50" s="134">
        <v>3100000</v>
      </c>
      <c r="AH50" s="134">
        <v>2500000</v>
      </c>
      <c r="AI50" s="134">
        <v>550000</v>
      </c>
      <c r="AJ50" s="134">
        <v>1100000</v>
      </c>
      <c r="AK50" s="134">
        <v>1300000</v>
      </c>
      <c r="AL50" s="134">
        <v>1500000</v>
      </c>
      <c r="AM50" s="134">
        <v>730000</v>
      </c>
      <c r="AN50" s="134">
        <v>2300000</v>
      </c>
      <c r="AO50" s="77">
        <v>2400000</v>
      </c>
      <c r="AP50" s="77">
        <v>1000000</v>
      </c>
      <c r="AQ50" s="77">
        <v>1000000</v>
      </c>
      <c r="AR50" s="72">
        <v>140000</v>
      </c>
      <c r="AS50" s="72">
        <v>610000</v>
      </c>
      <c r="AT50" s="72">
        <v>1050000</v>
      </c>
      <c r="AU50" s="72">
        <v>900000</v>
      </c>
      <c r="AV50" s="72">
        <v>450000</v>
      </c>
      <c r="AW50" s="72">
        <v>1500000</v>
      </c>
      <c r="AX50" s="72">
        <v>637500</v>
      </c>
      <c r="AY50" s="72">
        <v>1500000</v>
      </c>
      <c r="AZ50" s="134">
        <v>611000</v>
      </c>
      <c r="BA50" s="134">
        <v>550000</v>
      </c>
      <c r="BB50" s="134">
        <v>1125000</v>
      </c>
      <c r="BC50" s="134">
        <v>1000000</v>
      </c>
      <c r="BD50" s="134">
        <v>1106250</v>
      </c>
      <c r="BE50" s="134">
        <v>705000</v>
      </c>
      <c r="BF50" s="134">
        <v>800000</v>
      </c>
      <c r="BG50" s="134">
        <v>450000</v>
      </c>
      <c r="BH50" s="77">
        <v>731000</v>
      </c>
      <c r="BI50" s="77">
        <v>1820000</v>
      </c>
      <c r="BJ50" s="77">
        <v>700000</v>
      </c>
      <c r="BK50" s="72">
        <v>1010000</v>
      </c>
      <c r="BL50" s="72">
        <v>16500000</v>
      </c>
      <c r="BM50" s="72">
        <v>915000</v>
      </c>
      <c r="BN50" s="133">
        <v>500000</v>
      </c>
      <c r="BO50" s="133">
        <v>300000</v>
      </c>
      <c r="BP50" s="72">
        <v>1400000</v>
      </c>
      <c r="BQ50" s="17">
        <v>1050000</v>
      </c>
      <c r="BR50" s="17">
        <v>345000</v>
      </c>
      <c r="BS50" s="17">
        <v>442500</v>
      </c>
      <c r="BT50" s="17">
        <v>654000</v>
      </c>
      <c r="BU50" s="17">
        <v>620000</v>
      </c>
      <c r="BV50" s="17">
        <v>575000</v>
      </c>
      <c r="BW50" s="17">
        <v>540000</v>
      </c>
      <c r="BX50" s="17">
        <v>640500</v>
      </c>
      <c r="BY50" s="21">
        <v>950000</v>
      </c>
      <c r="BZ50" s="21">
        <v>208000</v>
      </c>
      <c r="CA50" s="21">
        <v>9200000</v>
      </c>
      <c r="CB50" s="18">
        <v>980000</v>
      </c>
      <c r="CC50" s="18">
        <v>440000</v>
      </c>
      <c r="CD50" s="18">
        <v>492000</v>
      </c>
      <c r="CE50" s="18">
        <v>785000</v>
      </c>
      <c r="CF50" s="18">
        <v>4250000</v>
      </c>
      <c r="CG50" s="18">
        <v>2000000</v>
      </c>
      <c r="CH50" s="18">
        <v>3300000</v>
      </c>
      <c r="CI50" s="18">
        <v>825000</v>
      </c>
      <c r="CJ50" s="18">
        <v>492000</v>
      </c>
      <c r="CK50" s="18">
        <v>499500</v>
      </c>
      <c r="CL50" s="18">
        <v>486000</v>
      </c>
      <c r="CM50" s="18">
        <v>1100000</v>
      </c>
      <c r="CN50" s="18">
        <v>500000</v>
      </c>
      <c r="CO50" s="18">
        <v>1000000</v>
      </c>
      <c r="CP50" s="18">
        <v>1225000</v>
      </c>
      <c r="CQ50" s="18">
        <v>500000</v>
      </c>
      <c r="CR50" s="134">
        <v>1200000000</v>
      </c>
      <c r="CS50" s="134">
        <v>1550000000</v>
      </c>
      <c r="CT50" s="134">
        <v>1998000000</v>
      </c>
      <c r="CU50" s="134"/>
      <c r="CV50" s="134"/>
      <c r="CW50" s="134"/>
      <c r="CX50" s="134"/>
      <c r="CY50" s="134"/>
      <c r="CZ50" s="77"/>
      <c r="DA50" s="159"/>
      <c r="DB50" s="159"/>
      <c r="DC50" s="159"/>
      <c r="DD50" s="212"/>
      <c r="DE50" s="212"/>
      <c r="DF50" s="212"/>
      <c r="DG50" s="71"/>
      <c r="DH50" s="71"/>
      <c r="DI50" s="71"/>
      <c r="DJ50" s="71"/>
      <c r="DK50" s="76"/>
      <c r="DL50" s="77"/>
      <c r="DM50" s="77"/>
      <c r="DN50" s="77"/>
      <c r="DO50" s="72"/>
      <c r="DP50" s="72"/>
      <c r="DQ50" s="72"/>
      <c r="DR50" s="72"/>
      <c r="DS50" s="72"/>
      <c r="DT50" s="212"/>
      <c r="DU50" s="212"/>
      <c r="DV50" s="71"/>
      <c r="DW50" s="71"/>
      <c r="DX50" s="71"/>
      <c r="DY50" s="71"/>
      <c r="DZ50" s="107"/>
      <c r="EA50" s="112"/>
      <c r="EB50" s="112"/>
      <c r="EC50" s="112"/>
      <c r="ED50" s="112"/>
      <c r="EE50" s="109"/>
      <c r="EF50" s="109"/>
      <c r="EG50" s="109"/>
      <c r="EH50" s="109"/>
      <c r="EI50" s="109"/>
      <c r="EJ50" s="109"/>
      <c r="EK50" s="71"/>
      <c r="EL50" s="71"/>
      <c r="EM50" s="71"/>
    </row>
    <row r="51" spans="1:143" s="79" customFormat="1" ht="15">
      <c r="A51" s="78" t="s">
        <v>90</v>
      </c>
      <c r="B51" s="79" t="s">
        <v>36</v>
      </c>
      <c r="C51" s="80" t="s">
        <v>103</v>
      </c>
      <c r="D51" s="181">
        <v>68</v>
      </c>
      <c r="E51" s="181">
        <v>65</v>
      </c>
      <c r="F51" s="181">
        <v>96.1</v>
      </c>
      <c r="G51" s="181">
        <v>75</v>
      </c>
      <c r="H51" s="181">
        <v>81.12</v>
      </c>
      <c r="I51" s="181">
        <v>73.6</v>
      </c>
      <c r="J51" s="181">
        <v>74</v>
      </c>
      <c r="K51" s="141">
        <v>65</v>
      </c>
      <c r="L51" s="141">
        <v>70</v>
      </c>
      <c r="M51" s="141">
        <v>64</v>
      </c>
      <c r="N51" s="141">
        <v>75</v>
      </c>
      <c r="O51" s="141">
        <v>32</v>
      </c>
      <c r="P51" s="141">
        <v>66</v>
      </c>
      <c r="Q51" s="141">
        <v>39</v>
      </c>
      <c r="R51" s="141">
        <v>66</v>
      </c>
      <c r="S51" s="141">
        <v>45</v>
      </c>
      <c r="T51" s="141">
        <v>40</v>
      </c>
      <c r="U51" s="141">
        <v>67</v>
      </c>
      <c r="V51" s="141">
        <v>65</v>
      </c>
      <c r="W51" s="141">
        <v>48</v>
      </c>
      <c r="X51" s="141">
        <v>75</v>
      </c>
      <c r="Y51" s="141">
        <v>51</v>
      </c>
      <c r="Z51" s="141">
        <v>72</v>
      </c>
      <c r="AA51" s="141">
        <v>64</v>
      </c>
      <c r="AB51" s="141">
        <v>46</v>
      </c>
      <c r="AC51" s="141">
        <v>59</v>
      </c>
      <c r="AD51" s="141">
        <v>48</v>
      </c>
      <c r="AE51" s="141">
        <v>55</v>
      </c>
      <c r="AF51" s="141">
        <v>29</v>
      </c>
      <c r="AG51" s="141">
        <v>37</v>
      </c>
      <c r="AH51" s="141">
        <v>43</v>
      </c>
      <c r="AI51" s="141">
        <v>28</v>
      </c>
      <c r="AJ51" s="141">
        <v>58</v>
      </c>
      <c r="AK51" s="141">
        <v>68</v>
      </c>
      <c r="AL51" s="141">
        <v>53</v>
      </c>
      <c r="AM51" s="141">
        <v>62</v>
      </c>
      <c r="AN51" s="141">
        <v>52</v>
      </c>
      <c r="AO51" s="141">
        <v>75</v>
      </c>
      <c r="AP51" s="141">
        <v>67</v>
      </c>
      <c r="AQ51" s="141">
        <v>40</v>
      </c>
      <c r="AR51" s="141">
        <v>16</v>
      </c>
      <c r="AS51" s="141">
        <v>60</v>
      </c>
      <c r="AT51" s="141">
        <v>68</v>
      </c>
      <c r="AU51" s="141">
        <v>73</v>
      </c>
      <c r="AV51" s="141">
        <v>43</v>
      </c>
      <c r="AW51" s="141">
        <v>54</v>
      </c>
      <c r="AX51" s="141">
        <v>75</v>
      </c>
      <c r="AY51" s="141">
        <v>30</v>
      </c>
      <c r="AZ51" s="141">
        <v>64</v>
      </c>
      <c r="BA51" s="141">
        <v>63</v>
      </c>
      <c r="BB51" s="141">
        <v>75</v>
      </c>
      <c r="BC51" s="141">
        <v>63</v>
      </c>
      <c r="BD51" s="141">
        <v>75</v>
      </c>
      <c r="BE51" s="141">
        <v>75</v>
      </c>
      <c r="BF51" s="141">
        <v>62</v>
      </c>
      <c r="BG51" s="141">
        <v>52</v>
      </c>
      <c r="BH51" s="141">
        <v>75</v>
      </c>
      <c r="BI51" s="141">
        <v>51</v>
      </c>
      <c r="BJ51" s="141">
        <v>67</v>
      </c>
      <c r="BK51" s="141">
        <v>54</v>
      </c>
      <c r="BL51" s="141">
        <v>67</v>
      </c>
      <c r="BM51" s="141">
        <v>57</v>
      </c>
      <c r="BN51" s="140">
        <v>49</v>
      </c>
      <c r="BO51" s="140">
        <v>20</v>
      </c>
      <c r="BP51" s="141">
        <v>52</v>
      </c>
      <c r="BQ51" s="22">
        <v>29</v>
      </c>
      <c r="BR51" s="22">
        <v>75</v>
      </c>
      <c r="BS51" s="22">
        <v>75</v>
      </c>
      <c r="BT51" s="22">
        <v>65</v>
      </c>
      <c r="BU51" s="22">
        <v>13</v>
      </c>
      <c r="BV51" s="22">
        <v>40</v>
      </c>
      <c r="BW51" s="22">
        <v>52</v>
      </c>
      <c r="BX51" s="22">
        <v>59</v>
      </c>
      <c r="BY51" s="22">
        <v>53</v>
      </c>
      <c r="BZ51" s="22">
        <v>65</v>
      </c>
      <c r="CA51" s="22">
        <v>67</v>
      </c>
      <c r="CB51" s="22">
        <v>68</v>
      </c>
      <c r="CC51" s="22">
        <v>50</v>
      </c>
      <c r="CD51" s="22">
        <v>73</v>
      </c>
      <c r="CE51" s="22">
        <v>48</v>
      </c>
      <c r="CF51" s="22">
        <v>58</v>
      </c>
      <c r="CG51" s="22">
        <v>57</v>
      </c>
      <c r="CH51" s="22">
        <v>73</v>
      </c>
      <c r="CI51" s="22">
        <v>63</v>
      </c>
      <c r="CJ51" s="22">
        <v>72</v>
      </c>
      <c r="CK51" s="22">
        <v>5</v>
      </c>
      <c r="CL51" s="22">
        <v>54</v>
      </c>
      <c r="CM51" s="22">
        <v>67</v>
      </c>
      <c r="CN51" s="22">
        <v>29</v>
      </c>
      <c r="CO51" s="22">
        <v>67</v>
      </c>
      <c r="CP51" s="22">
        <v>29</v>
      </c>
      <c r="CQ51" s="22">
        <v>42</v>
      </c>
      <c r="CR51" s="22">
        <v>60.4</v>
      </c>
      <c r="CS51" s="22">
        <v>22</v>
      </c>
      <c r="CT51" s="22">
        <v>55.3</v>
      </c>
      <c r="CU51" s="22"/>
      <c r="CV51" s="22"/>
      <c r="CW51" s="22"/>
      <c r="CX51" s="22"/>
      <c r="CY51" s="22"/>
      <c r="CZ51" s="22"/>
      <c r="DA51" s="206"/>
      <c r="DB51" s="206"/>
      <c r="DC51" s="206"/>
      <c r="DD51" s="162"/>
      <c r="DE51" s="162"/>
      <c r="DF51" s="162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206"/>
      <c r="DU51" s="206"/>
      <c r="DV51" s="81"/>
      <c r="DW51" s="81"/>
      <c r="DX51" s="81"/>
      <c r="DY51" s="81"/>
      <c r="DZ51" s="162"/>
      <c r="EA51" s="161"/>
      <c r="EB51" s="161"/>
      <c r="EC51" s="161"/>
      <c r="ED51" s="161"/>
      <c r="EE51" s="81"/>
      <c r="EF51" s="81"/>
      <c r="EG51" s="81"/>
      <c r="EH51" s="81"/>
      <c r="EI51" s="81"/>
      <c r="EJ51" s="81"/>
      <c r="EK51" s="81"/>
      <c r="EL51" s="71"/>
      <c r="EM51" s="81"/>
    </row>
    <row r="52" spans="1:143" s="69" customFormat="1" ht="15">
      <c r="A52" s="68" t="s">
        <v>91</v>
      </c>
      <c r="B52" s="69" t="s">
        <v>36</v>
      </c>
      <c r="C52" s="70" t="s">
        <v>92</v>
      </c>
      <c r="D52" s="175"/>
      <c r="E52" s="175"/>
      <c r="F52" s="175"/>
      <c r="G52" s="175"/>
      <c r="H52" s="175"/>
      <c r="I52" s="175"/>
      <c r="J52" s="172"/>
      <c r="K52" s="138">
        <v>39071</v>
      </c>
      <c r="L52" s="138">
        <v>39094</v>
      </c>
      <c r="M52" s="138">
        <v>39111</v>
      </c>
      <c r="N52" s="138">
        <v>39101</v>
      </c>
      <c r="O52" s="138">
        <v>39128</v>
      </c>
      <c r="P52" s="138">
        <v>39128</v>
      </c>
      <c r="Q52" s="138">
        <v>39117</v>
      </c>
      <c r="R52" s="138">
        <v>39112</v>
      </c>
      <c r="S52" s="138">
        <v>38896</v>
      </c>
      <c r="T52" s="138">
        <v>39106</v>
      </c>
      <c r="U52" s="138">
        <v>39111</v>
      </c>
      <c r="V52" s="83">
        <v>39108</v>
      </c>
      <c r="W52" s="83">
        <v>39072</v>
      </c>
      <c r="X52" s="83">
        <v>39138</v>
      </c>
      <c r="Y52" s="83">
        <v>38401</v>
      </c>
      <c r="Z52" s="83">
        <v>39119</v>
      </c>
      <c r="AA52" s="83">
        <v>39118</v>
      </c>
      <c r="AB52" s="83">
        <v>39136</v>
      </c>
      <c r="AC52" s="83">
        <v>38972</v>
      </c>
      <c r="AD52" s="83">
        <v>39129</v>
      </c>
      <c r="AE52" s="83">
        <v>39103</v>
      </c>
      <c r="AF52" s="83">
        <v>39122</v>
      </c>
      <c r="AG52" s="138">
        <v>39125</v>
      </c>
      <c r="AH52" s="138">
        <v>39121</v>
      </c>
      <c r="AI52" s="138">
        <v>39133</v>
      </c>
      <c r="AJ52" s="138">
        <v>39107</v>
      </c>
      <c r="AK52" s="138">
        <v>39134</v>
      </c>
      <c r="AL52" s="138">
        <v>39120</v>
      </c>
      <c r="AM52" s="138">
        <v>39122</v>
      </c>
      <c r="AN52" s="138">
        <v>38739</v>
      </c>
      <c r="AO52" s="138">
        <v>39070</v>
      </c>
      <c r="AP52" s="138">
        <v>39085</v>
      </c>
      <c r="AQ52" s="138">
        <v>39120</v>
      </c>
      <c r="AR52" s="83">
        <v>39098</v>
      </c>
      <c r="AS52" s="83">
        <v>39129</v>
      </c>
      <c r="AT52" s="83">
        <v>39133</v>
      </c>
      <c r="AU52" s="83">
        <v>39134</v>
      </c>
      <c r="AV52" s="83">
        <v>39128</v>
      </c>
      <c r="AW52" s="83">
        <v>39133</v>
      </c>
      <c r="AX52" s="83">
        <v>39128</v>
      </c>
      <c r="AY52" s="83">
        <v>39132</v>
      </c>
      <c r="AZ52" s="138">
        <v>39128</v>
      </c>
      <c r="BA52" s="138">
        <v>39101</v>
      </c>
      <c r="BB52" s="138">
        <v>39111</v>
      </c>
      <c r="BC52" s="138">
        <v>39127</v>
      </c>
      <c r="BD52" s="138">
        <v>39085</v>
      </c>
      <c r="BE52" s="138">
        <v>39118</v>
      </c>
      <c r="BF52" s="138">
        <v>39142</v>
      </c>
      <c r="BG52" s="138">
        <v>2132007</v>
      </c>
      <c r="BH52" s="138">
        <v>39101</v>
      </c>
      <c r="BI52" s="138">
        <v>39127</v>
      </c>
      <c r="BJ52" s="138">
        <v>39120</v>
      </c>
      <c r="BK52" s="83">
        <v>39140</v>
      </c>
      <c r="BL52" s="83">
        <v>39115</v>
      </c>
      <c r="BM52" s="83">
        <v>39128</v>
      </c>
      <c r="BN52" s="142">
        <v>39121</v>
      </c>
      <c r="BO52" s="142">
        <v>39120</v>
      </c>
      <c r="BP52" s="83">
        <v>39119</v>
      </c>
      <c r="BQ52" s="23">
        <v>39153</v>
      </c>
      <c r="BR52" s="23">
        <v>460000</v>
      </c>
      <c r="BS52" s="23">
        <v>39135</v>
      </c>
      <c r="BT52" s="23">
        <v>39122</v>
      </c>
      <c r="BU52" s="23">
        <v>39136</v>
      </c>
      <c r="BV52" s="23">
        <v>39094</v>
      </c>
      <c r="BW52" s="23">
        <v>39123</v>
      </c>
      <c r="BX52" s="23">
        <v>39146</v>
      </c>
      <c r="BY52" s="23">
        <v>39121</v>
      </c>
      <c r="BZ52" s="23">
        <v>39100</v>
      </c>
      <c r="CA52" s="23">
        <v>39114</v>
      </c>
      <c r="CB52" s="24">
        <v>39101</v>
      </c>
      <c r="CC52" s="24">
        <v>39086</v>
      </c>
      <c r="CD52" s="24">
        <v>39112</v>
      </c>
      <c r="CE52" s="24">
        <v>39092</v>
      </c>
      <c r="CF52" s="24">
        <v>39085</v>
      </c>
      <c r="CG52" s="24">
        <v>39113</v>
      </c>
      <c r="CH52" s="24">
        <v>39155</v>
      </c>
      <c r="CI52" s="24">
        <v>39118</v>
      </c>
      <c r="CJ52" s="24">
        <v>39111</v>
      </c>
      <c r="CK52" s="24">
        <v>39105</v>
      </c>
      <c r="CL52" s="24">
        <v>39069</v>
      </c>
      <c r="CM52" s="24">
        <v>39120</v>
      </c>
      <c r="CN52" s="24">
        <v>39121</v>
      </c>
      <c r="CO52" s="24">
        <v>39129</v>
      </c>
      <c r="CP52" s="24">
        <v>39021</v>
      </c>
      <c r="CQ52" s="24">
        <v>39114</v>
      </c>
      <c r="CR52" s="138"/>
      <c r="CS52" s="138"/>
      <c r="CT52" s="138"/>
      <c r="CU52" s="138"/>
      <c r="CV52" s="138"/>
      <c r="CW52" s="138"/>
      <c r="CX52" s="138"/>
      <c r="CY52" s="138"/>
      <c r="CZ52" s="138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71"/>
      <c r="EM52" s="82"/>
    </row>
    <row r="53" spans="1:143" s="79" customFormat="1" ht="15">
      <c r="A53" s="78" t="s">
        <v>93</v>
      </c>
      <c r="B53" s="79" t="s">
        <v>36</v>
      </c>
      <c r="C53" s="80" t="s">
        <v>94</v>
      </c>
      <c r="D53" s="176">
        <v>1.07</v>
      </c>
      <c r="E53" s="176"/>
      <c r="F53" s="176">
        <v>0.81</v>
      </c>
      <c r="G53" s="176">
        <v>1.03</v>
      </c>
      <c r="H53" s="176">
        <v>1.07</v>
      </c>
      <c r="I53" s="176">
        <v>1.03</v>
      </c>
      <c r="J53" s="176"/>
      <c r="K53" s="141">
        <v>1.38</v>
      </c>
      <c r="L53" s="141">
        <v>1.24</v>
      </c>
      <c r="M53" s="141">
        <v>1.51</v>
      </c>
      <c r="N53" s="141">
        <v>1.53</v>
      </c>
      <c r="O53" s="141">
        <v>1.81</v>
      </c>
      <c r="P53" s="141">
        <v>1.2</v>
      </c>
      <c r="Q53" s="141">
        <v>1.28</v>
      </c>
      <c r="R53" s="141">
        <v>1.28</v>
      </c>
      <c r="S53" s="141">
        <v>1.44</v>
      </c>
      <c r="T53" s="141">
        <v>2.69</v>
      </c>
      <c r="U53" s="141">
        <v>1.25</v>
      </c>
      <c r="V53" s="143">
        <v>1.15</v>
      </c>
      <c r="W53" s="143">
        <v>1.06</v>
      </c>
      <c r="X53" s="144">
        <v>1.3</v>
      </c>
      <c r="Y53" s="143">
        <v>1.02</v>
      </c>
      <c r="Z53" s="143">
        <v>1.01</v>
      </c>
      <c r="AA53" s="143">
        <v>1</v>
      </c>
      <c r="AB53" s="143">
        <v>1.46</v>
      </c>
      <c r="AC53" s="144">
        <v>1.26</v>
      </c>
      <c r="AD53" s="144">
        <v>1.98</v>
      </c>
      <c r="AE53" s="144">
        <v>1.02</v>
      </c>
      <c r="AF53" s="144">
        <v>2.2</v>
      </c>
      <c r="AG53" s="141">
        <v>1.44</v>
      </c>
      <c r="AH53" s="141">
        <v>2.01</v>
      </c>
      <c r="AI53" s="141">
        <v>2.22</v>
      </c>
      <c r="AJ53" s="141">
        <v>1.26</v>
      </c>
      <c r="AK53" s="141">
        <v>1.25</v>
      </c>
      <c r="AL53" s="141">
        <v>1.33</v>
      </c>
      <c r="AM53" s="141">
        <v>1.26</v>
      </c>
      <c r="AN53" s="141">
        <v>1.36</v>
      </c>
      <c r="AO53" s="141">
        <v>1.22</v>
      </c>
      <c r="AP53" s="141">
        <v>1.22</v>
      </c>
      <c r="AQ53" s="141">
        <v>1.27</v>
      </c>
      <c r="AR53" s="143">
        <v>4.92</v>
      </c>
      <c r="AS53" s="143">
        <v>1.15</v>
      </c>
      <c r="AT53" s="144">
        <v>1.04</v>
      </c>
      <c r="AU53" s="143">
        <v>1.18</v>
      </c>
      <c r="AV53" s="143">
        <v>1.16</v>
      </c>
      <c r="AW53" s="143">
        <v>1.07</v>
      </c>
      <c r="AX53" s="143">
        <v>1.15</v>
      </c>
      <c r="AY53" s="143">
        <v>2.63</v>
      </c>
      <c r="AZ53" s="141">
        <v>32</v>
      </c>
      <c r="BA53" s="141">
        <v>1.25</v>
      </c>
      <c r="BB53" s="141">
        <v>1.27</v>
      </c>
      <c r="BC53" s="141">
        <v>1.28</v>
      </c>
      <c r="BD53" s="141">
        <v>1.3</v>
      </c>
      <c r="BE53" s="141">
        <v>1.22</v>
      </c>
      <c r="BF53" s="141">
        <v>1.01</v>
      </c>
      <c r="BG53" s="141">
        <v>1.16</v>
      </c>
      <c r="BH53" s="141">
        <v>1.07</v>
      </c>
      <c r="BI53" s="141">
        <v>1.1</v>
      </c>
      <c r="BJ53" s="141">
        <v>1.07</v>
      </c>
      <c r="BK53" s="143">
        <v>1.63</v>
      </c>
      <c r="BL53" s="143">
        <v>1.14</v>
      </c>
      <c r="BM53" s="143">
        <v>1.2</v>
      </c>
      <c r="BN53" s="140">
        <v>1.54</v>
      </c>
      <c r="BO53" s="140">
        <v>2.22</v>
      </c>
      <c r="BP53" s="143">
        <v>1.44</v>
      </c>
      <c r="BQ53" s="22">
        <v>29</v>
      </c>
      <c r="BR53" s="22">
        <v>1.16</v>
      </c>
      <c r="BS53" s="22">
        <v>1.19</v>
      </c>
      <c r="BT53" s="22">
        <v>1.18</v>
      </c>
      <c r="BU53" s="22">
        <v>4.69</v>
      </c>
      <c r="BV53" s="22">
        <v>1.25</v>
      </c>
      <c r="BW53" s="22">
        <v>1.09</v>
      </c>
      <c r="BX53" s="22">
        <v>1.26</v>
      </c>
      <c r="BY53" s="22">
        <v>1.19</v>
      </c>
      <c r="BZ53" s="22">
        <v>1.24</v>
      </c>
      <c r="CA53" s="22">
        <v>1.05</v>
      </c>
      <c r="CB53" s="25">
        <v>1</v>
      </c>
      <c r="CC53" s="25">
        <v>1.37</v>
      </c>
      <c r="CD53" s="26">
        <v>1.12</v>
      </c>
      <c r="CE53" s="25">
        <v>1.05</v>
      </c>
      <c r="CF53" s="25">
        <v>1.14</v>
      </c>
      <c r="CG53" s="25">
        <v>1.15</v>
      </c>
      <c r="CH53" s="25">
        <v>1.25</v>
      </c>
      <c r="CI53" s="25">
        <v>1.44</v>
      </c>
      <c r="CJ53" s="25">
        <v>1.2</v>
      </c>
      <c r="CK53" s="25">
        <v>1.16</v>
      </c>
      <c r="CL53" s="25">
        <v>1.25</v>
      </c>
      <c r="CM53" s="25">
        <v>1.29</v>
      </c>
      <c r="CN53" s="25">
        <v>2.67</v>
      </c>
      <c r="CO53" s="25">
        <v>1.15</v>
      </c>
      <c r="CP53" s="25">
        <v>1.25</v>
      </c>
      <c r="CQ53" s="25"/>
      <c r="CR53" s="141"/>
      <c r="CS53" s="141"/>
      <c r="CT53" s="141"/>
      <c r="CU53" s="141"/>
      <c r="CV53" s="141"/>
      <c r="CW53" s="141"/>
      <c r="CX53" s="141"/>
      <c r="CY53" s="141"/>
      <c r="CZ53" s="14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71"/>
      <c r="EM53" s="81"/>
    </row>
    <row r="54" spans="1:143" s="69" customFormat="1" ht="15">
      <c r="A54" s="68" t="s">
        <v>95</v>
      </c>
      <c r="B54" s="69" t="s">
        <v>36</v>
      </c>
      <c r="C54" s="70" t="s">
        <v>96</v>
      </c>
      <c r="D54" s="183">
        <v>7.5</v>
      </c>
      <c r="E54" s="183">
        <v>6.5</v>
      </c>
      <c r="F54" s="183">
        <v>6.5</v>
      </c>
      <c r="G54" s="183">
        <v>6.5</v>
      </c>
      <c r="H54" s="183">
        <v>6.5</v>
      </c>
      <c r="I54" s="183">
        <v>7.25</v>
      </c>
      <c r="J54" s="172"/>
      <c r="K54" s="134">
        <v>6.35</v>
      </c>
      <c r="L54" s="134">
        <v>6.45</v>
      </c>
      <c r="M54" s="134">
        <v>6.75</v>
      </c>
      <c r="N54" s="134">
        <v>6.14</v>
      </c>
      <c r="O54" s="134">
        <v>6.5</v>
      </c>
      <c r="P54" s="134">
        <v>6.3</v>
      </c>
      <c r="Q54" s="134">
        <v>6.5</v>
      </c>
      <c r="R54" s="134">
        <v>6.07</v>
      </c>
      <c r="S54" s="145">
        <v>6.11</v>
      </c>
      <c r="T54" s="145">
        <v>6.2</v>
      </c>
      <c r="U54" s="145">
        <v>6.39</v>
      </c>
      <c r="V54" s="146">
        <v>6.2</v>
      </c>
      <c r="W54" s="146">
        <v>6.25</v>
      </c>
      <c r="X54" s="146">
        <v>6.2</v>
      </c>
      <c r="Y54" s="146">
        <v>6.5</v>
      </c>
      <c r="Z54" s="146">
        <v>5.94</v>
      </c>
      <c r="AA54" s="146">
        <v>6.55</v>
      </c>
      <c r="AB54" s="146">
        <v>6.22</v>
      </c>
      <c r="AC54" s="146">
        <v>6.19</v>
      </c>
      <c r="AD54" s="146">
        <v>6.46</v>
      </c>
      <c r="AE54" s="146">
        <v>6.4</v>
      </c>
      <c r="AF54" s="146">
        <v>5.89</v>
      </c>
      <c r="AG54" s="134">
        <v>6.5</v>
      </c>
      <c r="AH54" s="134">
        <v>5.81</v>
      </c>
      <c r="AI54" s="134">
        <v>6.4</v>
      </c>
      <c r="AJ54" s="134">
        <v>6.46</v>
      </c>
      <c r="AK54" s="134">
        <v>6.26</v>
      </c>
      <c r="AL54" s="134">
        <v>6.5</v>
      </c>
      <c r="AM54" s="134">
        <v>6.34</v>
      </c>
      <c r="AN54" s="134">
        <v>6.54</v>
      </c>
      <c r="AO54" s="145">
        <v>6.2</v>
      </c>
      <c r="AP54" s="145">
        <v>6.41</v>
      </c>
      <c r="AQ54" s="145">
        <v>6.34</v>
      </c>
      <c r="AR54" s="146">
        <v>8.5</v>
      </c>
      <c r="AS54" s="146">
        <v>6.5</v>
      </c>
      <c r="AT54" s="146">
        <v>6.4</v>
      </c>
      <c r="AU54" s="146">
        <v>6.45</v>
      </c>
      <c r="AV54" s="146">
        <v>6.7</v>
      </c>
      <c r="AW54" s="146">
        <v>6.35</v>
      </c>
      <c r="AX54" s="146">
        <v>6.47</v>
      </c>
      <c r="AY54" s="146">
        <v>5.72</v>
      </c>
      <c r="AZ54" s="134">
        <v>6.2</v>
      </c>
      <c r="BA54" s="134">
        <v>6.66</v>
      </c>
      <c r="BB54" s="134">
        <v>6.45</v>
      </c>
      <c r="BC54" s="134">
        <v>6.12</v>
      </c>
      <c r="BD54" s="134">
        <v>6.33</v>
      </c>
      <c r="BE54" s="134">
        <v>6.35</v>
      </c>
      <c r="BF54" s="134">
        <v>6.45</v>
      </c>
      <c r="BG54" s="134">
        <v>6.3</v>
      </c>
      <c r="BH54" s="145">
        <v>6.2</v>
      </c>
      <c r="BI54" s="145">
        <v>6.07</v>
      </c>
      <c r="BJ54" s="145">
        <v>6.6</v>
      </c>
      <c r="BK54" s="146">
        <v>6.35</v>
      </c>
      <c r="BL54" s="146">
        <v>6</v>
      </c>
      <c r="BM54" s="146">
        <v>6.55</v>
      </c>
      <c r="BN54" s="133">
        <v>6.83</v>
      </c>
      <c r="BO54" s="133">
        <v>6.8</v>
      </c>
      <c r="BP54" s="146">
        <v>6.08</v>
      </c>
      <c r="BQ54" s="17">
        <v>5.89</v>
      </c>
      <c r="BR54" s="17">
        <v>6.5</v>
      </c>
      <c r="BS54" s="17">
        <v>6.55</v>
      </c>
      <c r="BT54" s="17">
        <v>6.25</v>
      </c>
      <c r="BU54" s="17">
        <v>6.4</v>
      </c>
      <c r="BV54" s="17">
        <v>6.55</v>
      </c>
      <c r="BW54" s="17">
        <v>6.5</v>
      </c>
      <c r="BX54" s="17">
        <v>6.17</v>
      </c>
      <c r="BY54" s="27">
        <v>0.0635</v>
      </c>
      <c r="BZ54" s="27">
        <v>0.0665</v>
      </c>
      <c r="CA54" s="27">
        <v>0.0645</v>
      </c>
      <c r="CB54" s="28">
        <v>6.15</v>
      </c>
      <c r="CC54" s="28">
        <v>6.77</v>
      </c>
      <c r="CD54" s="28">
        <v>6.13</v>
      </c>
      <c r="CE54" s="28">
        <v>6.4</v>
      </c>
      <c r="CF54" s="28">
        <v>5.99</v>
      </c>
      <c r="CG54" s="28">
        <v>6.4</v>
      </c>
      <c r="CH54" s="28">
        <v>6.15</v>
      </c>
      <c r="CI54" s="28">
        <v>6.7</v>
      </c>
      <c r="CJ54" s="28">
        <v>6.61</v>
      </c>
      <c r="CK54" s="28">
        <v>6.09</v>
      </c>
      <c r="CL54" s="28">
        <v>6.61</v>
      </c>
      <c r="CM54" s="28">
        <v>6.15</v>
      </c>
      <c r="CN54" s="28">
        <v>6.3</v>
      </c>
      <c r="CO54" s="28">
        <v>6.5</v>
      </c>
      <c r="CP54" s="28">
        <v>6.5</v>
      </c>
      <c r="CQ54" s="28">
        <v>5.885</v>
      </c>
      <c r="CR54" s="28">
        <v>6.23</v>
      </c>
      <c r="CS54" s="28">
        <v>5.6</v>
      </c>
      <c r="CT54" s="28">
        <v>7.82</v>
      </c>
      <c r="CU54" s="28"/>
      <c r="CV54" s="28"/>
      <c r="CW54" s="28"/>
      <c r="CX54" s="28"/>
      <c r="CY54" s="28"/>
      <c r="CZ54" s="28"/>
      <c r="DA54" s="207"/>
      <c r="DB54" s="207"/>
      <c r="DC54" s="207"/>
      <c r="DD54" s="207"/>
      <c r="DE54" s="207"/>
      <c r="DF54" s="108"/>
      <c r="DG54" s="108"/>
      <c r="DH54" s="108"/>
      <c r="DI54" s="108"/>
      <c r="DJ54" s="108"/>
      <c r="DK54" s="210"/>
      <c r="DL54" s="145"/>
      <c r="DM54" s="145"/>
      <c r="DN54" s="211"/>
      <c r="DO54" s="211"/>
      <c r="DP54" s="211"/>
      <c r="DQ54" s="211"/>
      <c r="DR54" s="211"/>
      <c r="DS54" s="211"/>
      <c r="DT54" s="207"/>
      <c r="DU54" s="207"/>
      <c r="DV54" s="71"/>
      <c r="DW54" s="71"/>
      <c r="DX54" s="71"/>
      <c r="DY54" s="71"/>
      <c r="DZ54" s="71"/>
      <c r="EA54" s="108"/>
      <c r="EB54" s="108"/>
      <c r="EC54" s="108"/>
      <c r="ED54" s="108"/>
      <c r="EE54" s="71"/>
      <c r="EF54" s="71"/>
      <c r="EG54" s="71"/>
      <c r="EH54" s="71"/>
      <c r="EI54" s="71"/>
      <c r="EJ54" s="71"/>
      <c r="EK54" s="205"/>
      <c r="EL54" s="71"/>
      <c r="EM54" s="71"/>
    </row>
    <row r="55" spans="1:143" s="69" customFormat="1" ht="15">
      <c r="A55" s="68" t="s">
        <v>97</v>
      </c>
      <c r="B55" s="69" t="s">
        <v>36</v>
      </c>
      <c r="C55" s="70" t="s">
        <v>98</v>
      </c>
      <c r="D55" s="172">
        <v>3</v>
      </c>
      <c r="E55" s="172">
        <v>1</v>
      </c>
      <c r="F55" s="172">
        <v>3</v>
      </c>
      <c r="G55" s="172">
        <v>3</v>
      </c>
      <c r="H55" s="172">
        <v>3</v>
      </c>
      <c r="I55" s="172">
        <v>2</v>
      </c>
      <c r="J55" s="172">
        <v>1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86">
        <v>0</v>
      </c>
      <c r="T55" s="86">
        <v>0</v>
      </c>
      <c r="U55" s="86">
        <v>0</v>
      </c>
      <c r="V55" s="146">
        <v>0</v>
      </c>
      <c r="W55" s="146">
        <v>0</v>
      </c>
      <c r="X55" s="146">
        <v>0</v>
      </c>
      <c r="Y55" s="146">
        <v>60</v>
      </c>
      <c r="Z55" s="146">
        <v>0</v>
      </c>
      <c r="AA55" s="146">
        <v>0</v>
      </c>
      <c r="AB55" s="146">
        <v>0</v>
      </c>
      <c r="AC55" s="146" t="s">
        <v>177</v>
      </c>
      <c r="AD55" s="146" t="s">
        <v>177</v>
      </c>
      <c r="AE55" s="146" t="s">
        <v>177</v>
      </c>
      <c r="AF55" s="146"/>
      <c r="AG55" s="134">
        <v>36</v>
      </c>
      <c r="AH55" s="134">
        <v>0</v>
      </c>
      <c r="AI55" s="134">
        <v>84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86">
        <v>0</v>
      </c>
      <c r="AP55" s="86">
        <v>0</v>
      </c>
      <c r="AQ55" s="86">
        <v>0</v>
      </c>
      <c r="AR55" s="146">
        <v>36</v>
      </c>
      <c r="AS55" s="146">
        <v>60</v>
      </c>
      <c r="AT55" s="146">
        <v>36</v>
      </c>
      <c r="AU55" s="146">
        <v>0</v>
      </c>
      <c r="AV55" s="146">
        <v>0</v>
      </c>
      <c r="AW55" s="146">
        <v>0</v>
      </c>
      <c r="AX55" s="146">
        <v>0</v>
      </c>
      <c r="AY55" s="146">
        <v>132</v>
      </c>
      <c r="AZ55" s="134"/>
      <c r="BA55" s="134">
        <v>0</v>
      </c>
      <c r="BB55" s="134">
        <v>0</v>
      </c>
      <c r="BC55" s="134">
        <v>0</v>
      </c>
      <c r="BD55" s="134">
        <v>0</v>
      </c>
      <c r="BE55" s="134">
        <v>0</v>
      </c>
      <c r="BF55" s="134">
        <v>0</v>
      </c>
      <c r="BG55" s="134">
        <v>0</v>
      </c>
      <c r="BH55" s="86">
        <v>0</v>
      </c>
      <c r="BI55" s="86">
        <v>0</v>
      </c>
      <c r="BJ55" s="86">
        <v>0</v>
      </c>
      <c r="BK55" s="146">
        <v>0</v>
      </c>
      <c r="BL55" s="146">
        <v>0</v>
      </c>
      <c r="BM55" s="146">
        <v>0</v>
      </c>
      <c r="BN55" s="133">
        <v>0</v>
      </c>
      <c r="BO55" s="133">
        <v>0</v>
      </c>
      <c r="BP55" s="146">
        <v>0</v>
      </c>
      <c r="BQ55" s="17"/>
      <c r="BR55" s="17"/>
      <c r="BS55" s="17"/>
      <c r="BT55" s="17"/>
      <c r="BU55" s="17"/>
      <c r="BV55" s="17"/>
      <c r="BW55" s="17"/>
      <c r="BX55" s="17"/>
      <c r="BY55" s="29"/>
      <c r="BZ55" s="29"/>
      <c r="CA55" s="29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134"/>
      <c r="CS55" s="134"/>
      <c r="CT55" s="134"/>
      <c r="CU55" s="134"/>
      <c r="CV55" s="134"/>
      <c r="CW55" s="134"/>
      <c r="CX55" s="134"/>
      <c r="CY55" s="134"/>
      <c r="CZ55" s="86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85"/>
      <c r="DL55" s="86"/>
      <c r="DM55" s="86"/>
      <c r="DN55" s="84"/>
      <c r="DO55" s="84"/>
      <c r="DP55" s="84"/>
      <c r="DQ55" s="84"/>
      <c r="DR55" s="84"/>
      <c r="DS55" s="84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</row>
    <row r="56" spans="1:143" s="69" customFormat="1" ht="24">
      <c r="A56" s="68" t="s">
        <v>99</v>
      </c>
      <c r="B56" s="69" t="s">
        <v>36</v>
      </c>
      <c r="C56" s="70" t="s">
        <v>100</v>
      </c>
      <c r="D56" s="172"/>
      <c r="E56" s="172"/>
      <c r="F56" s="172"/>
      <c r="G56" s="172"/>
      <c r="H56" s="172"/>
      <c r="I56" s="172"/>
      <c r="J56" s="172"/>
      <c r="K56" s="134">
        <v>360</v>
      </c>
      <c r="L56" s="134">
        <v>360</v>
      </c>
      <c r="M56" s="134">
        <v>360</v>
      </c>
      <c r="N56" s="134">
        <v>360</v>
      </c>
      <c r="O56" s="134">
        <v>360</v>
      </c>
      <c r="P56" s="134">
        <v>360</v>
      </c>
      <c r="Q56" s="134">
        <v>240</v>
      </c>
      <c r="R56" s="134">
        <v>360</v>
      </c>
      <c r="S56" s="134">
        <v>360</v>
      </c>
      <c r="T56" s="147">
        <v>360</v>
      </c>
      <c r="U56" s="147">
        <v>360</v>
      </c>
      <c r="V56" s="88">
        <v>360</v>
      </c>
      <c r="W56" s="88">
        <v>360</v>
      </c>
      <c r="X56" s="88">
        <v>360</v>
      </c>
      <c r="Y56" s="88">
        <v>360</v>
      </c>
      <c r="Z56" s="88">
        <v>360</v>
      </c>
      <c r="AA56" s="88">
        <v>360</v>
      </c>
      <c r="AB56" s="88">
        <v>360</v>
      </c>
      <c r="AC56" s="88">
        <v>360</v>
      </c>
      <c r="AD56" s="88">
        <v>360</v>
      </c>
      <c r="AE56" s="88">
        <v>360</v>
      </c>
      <c r="AF56" s="88">
        <v>360</v>
      </c>
      <c r="AG56" s="134">
        <v>360</v>
      </c>
      <c r="AH56" s="134">
        <v>360</v>
      </c>
      <c r="AI56" s="134">
        <v>360</v>
      </c>
      <c r="AJ56" s="134">
        <v>300</v>
      </c>
      <c r="AK56" s="134">
        <v>360</v>
      </c>
      <c r="AL56" s="134">
        <v>360</v>
      </c>
      <c r="AM56" s="134">
        <v>360</v>
      </c>
      <c r="AN56" s="134">
        <v>360</v>
      </c>
      <c r="AO56" s="134">
        <v>360</v>
      </c>
      <c r="AP56" s="147">
        <v>360</v>
      </c>
      <c r="AQ56" s="147">
        <v>360</v>
      </c>
      <c r="AR56" s="88">
        <v>360</v>
      </c>
      <c r="AS56" s="88">
        <v>360</v>
      </c>
      <c r="AT56" s="88">
        <v>360</v>
      </c>
      <c r="AU56" s="88">
        <v>360</v>
      </c>
      <c r="AV56" s="88">
        <v>360</v>
      </c>
      <c r="AW56" s="88">
        <v>180</v>
      </c>
      <c r="AX56" s="88">
        <v>360</v>
      </c>
      <c r="AY56" s="88">
        <v>360</v>
      </c>
      <c r="AZ56" s="134">
        <v>360</v>
      </c>
      <c r="BA56" s="134">
        <v>360</v>
      </c>
      <c r="BB56" s="134">
        <v>360</v>
      </c>
      <c r="BC56" s="134">
        <v>360</v>
      </c>
      <c r="BD56" s="134">
        <v>360</v>
      </c>
      <c r="BE56" s="134">
        <v>360</v>
      </c>
      <c r="BF56" s="134">
        <v>360</v>
      </c>
      <c r="BG56" s="134">
        <v>360</v>
      </c>
      <c r="BH56" s="134">
        <v>360</v>
      </c>
      <c r="BI56" s="147">
        <v>360</v>
      </c>
      <c r="BJ56" s="147">
        <v>360</v>
      </c>
      <c r="BK56" s="88">
        <v>360</v>
      </c>
      <c r="BL56" s="88">
        <v>360</v>
      </c>
      <c r="BM56" s="88">
        <v>360</v>
      </c>
      <c r="BN56" s="133">
        <v>360</v>
      </c>
      <c r="BO56" s="133">
        <v>360</v>
      </c>
      <c r="BP56" s="88">
        <v>360</v>
      </c>
      <c r="BQ56" s="17">
        <v>360</v>
      </c>
      <c r="BR56" s="17">
        <v>360</v>
      </c>
      <c r="BS56" s="17">
        <v>360</v>
      </c>
      <c r="BT56" s="17">
        <v>360</v>
      </c>
      <c r="BU56" s="17">
        <v>360</v>
      </c>
      <c r="BV56" s="17">
        <v>360</v>
      </c>
      <c r="BW56" s="17">
        <v>360</v>
      </c>
      <c r="BX56" s="17">
        <v>360</v>
      </c>
      <c r="BY56" s="17">
        <v>360</v>
      </c>
      <c r="BZ56" s="30">
        <v>180</v>
      </c>
      <c r="CA56" s="30">
        <v>360</v>
      </c>
      <c r="CB56" s="31">
        <v>360</v>
      </c>
      <c r="CC56" s="31">
        <v>360</v>
      </c>
      <c r="CD56" s="31">
        <v>360</v>
      </c>
      <c r="CE56" s="31">
        <v>360</v>
      </c>
      <c r="CF56" s="31">
        <v>360</v>
      </c>
      <c r="CG56" s="31">
        <v>240</v>
      </c>
      <c r="CH56" s="31">
        <v>360</v>
      </c>
      <c r="CI56" s="31">
        <v>360</v>
      </c>
      <c r="CJ56" s="31">
        <v>360</v>
      </c>
      <c r="CK56" s="31">
        <v>180</v>
      </c>
      <c r="CL56" s="31">
        <v>360</v>
      </c>
      <c r="CM56" s="31">
        <v>360</v>
      </c>
      <c r="CN56" s="31">
        <v>260</v>
      </c>
      <c r="CO56" s="31"/>
      <c r="CP56" s="31">
        <v>360</v>
      </c>
      <c r="CQ56" s="31">
        <v>360</v>
      </c>
      <c r="CR56" s="31">
        <v>209</v>
      </c>
      <c r="CS56" s="31">
        <v>84</v>
      </c>
      <c r="CT56" s="31">
        <v>104</v>
      </c>
      <c r="CU56" s="31"/>
      <c r="CV56" s="31"/>
      <c r="CW56" s="31"/>
      <c r="CX56" s="31"/>
      <c r="CY56" s="31"/>
      <c r="CZ56" s="3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87"/>
      <c r="DM56" s="87"/>
      <c r="DN56" s="88"/>
      <c r="DO56" s="88"/>
      <c r="DP56" s="88"/>
      <c r="DQ56" s="88"/>
      <c r="DR56" s="88"/>
      <c r="DS56" s="88"/>
      <c r="DT56" s="71"/>
      <c r="DU56" s="71"/>
      <c r="DV56" s="108"/>
      <c r="DW56" s="108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</row>
    <row r="57" spans="1:143" s="69" customFormat="1" ht="24">
      <c r="A57" s="68" t="s">
        <v>101</v>
      </c>
      <c r="B57" s="69" t="s">
        <v>36</v>
      </c>
      <c r="C57" s="70" t="s">
        <v>102</v>
      </c>
      <c r="D57" s="172">
        <v>29</v>
      </c>
      <c r="E57" s="172">
        <v>8</v>
      </c>
      <c r="F57" s="172">
        <v>36</v>
      </c>
      <c r="G57" s="172">
        <v>32</v>
      </c>
      <c r="H57" s="172">
        <v>36</v>
      </c>
      <c r="I57" s="172">
        <v>21</v>
      </c>
      <c r="J57" s="172">
        <v>6</v>
      </c>
      <c r="K57" s="134">
        <v>360</v>
      </c>
      <c r="L57" s="134">
        <v>120</v>
      </c>
      <c r="M57" s="134">
        <v>360</v>
      </c>
      <c r="N57" s="134">
        <v>120</v>
      </c>
      <c r="O57" s="134">
        <v>360</v>
      </c>
      <c r="P57" s="134">
        <v>360</v>
      </c>
      <c r="Q57" s="134">
        <v>240</v>
      </c>
      <c r="R57" s="134">
        <v>120</v>
      </c>
      <c r="S57" s="86">
        <v>120</v>
      </c>
      <c r="T57" s="86">
        <v>84</v>
      </c>
      <c r="U57" s="86">
        <v>120</v>
      </c>
      <c r="V57" s="88">
        <v>360</v>
      </c>
      <c r="W57" s="88">
        <v>360</v>
      </c>
      <c r="X57" s="88">
        <v>360</v>
      </c>
      <c r="Y57" s="88">
        <v>360</v>
      </c>
      <c r="Z57" s="88">
        <v>360</v>
      </c>
      <c r="AA57" s="88">
        <v>360</v>
      </c>
      <c r="AB57" s="88">
        <v>120</v>
      </c>
      <c r="AC57" s="88">
        <v>120</v>
      </c>
      <c r="AD57" s="88">
        <v>120</v>
      </c>
      <c r="AE57" s="88">
        <v>360</v>
      </c>
      <c r="AF57" s="88">
        <v>132</v>
      </c>
      <c r="AG57" s="134">
        <v>360</v>
      </c>
      <c r="AH57" s="134">
        <v>120</v>
      </c>
      <c r="AI57" s="134">
        <v>360</v>
      </c>
      <c r="AJ57" s="134">
        <v>84</v>
      </c>
      <c r="AK57" s="134">
        <v>120</v>
      </c>
      <c r="AL57" s="134">
        <v>120</v>
      </c>
      <c r="AM57" s="134">
        <v>120</v>
      </c>
      <c r="AN57" s="134">
        <v>120</v>
      </c>
      <c r="AO57" s="86">
        <v>120</v>
      </c>
      <c r="AP57" s="86">
        <v>120</v>
      </c>
      <c r="AQ57" s="86">
        <v>120</v>
      </c>
      <c r="AR57" s="88">
        <v>36</v>
      </c>
      <c r="AS57" s="88">
        <v>360</v>
      </c>
      <c r="AT57" s="88">
        <v>360</v>
      </c>
      <c r="AU57" s="88">
        <v>360</v>
      </c>
      <c r="AV57" s="88">
        <v>360</v>
      </c>
      <c r="AW57" s="88">
        <v>180</v>
      </c>
      <c r="AX57" s="88">
        <v>360</v>
      </c>
      <c r="AY57" s="88">
        <v>132</v>
      </c>
      <c r="AZ57" s="134">
        <v>360</v>
      </c>
      <c r="BA57" s="134">
        <v>120</v>
      </c>
      <c r="BB57" s="134">
        <v>84</v>
      </c>
      <c r="BC57" s="134">
        <v>120</v>
      </c>
      <c r="BD57" s="134">
        <v>120</v>
      </c>
      <c r="BE57" s="134">
        <v>360</v>
      </c>
      <c r="BF57" s="134">
        <v>360</v>
      </c>
      <c r="BG57" s="134">
        <v>360</v>
      </c>
      <c r="BH57" s="86">
        <v>360</v>
      </c>
      <c r="BI57" s="86">
        <v>360</v>
      </c>
      <c r="BJ57" s="86">
        <v>360</v>
      </c>
      <c r="BK57" s="88">
        <v>360</v>
      </c>
      <c r="BL57" s="88">
        <v>360</v>
      </c>
      <c r="BM57" s="88">
        <v>360</v>
      </c>
      <c r="BN57" s="133">
        <v>120</v>
      </c>
      <c r="BO57" s="133">
        <v>360</v>
      </c>
      <c r="BP57" s="88">
        <v>132</v>
      </c>
      <c r="BQ57" s="17">
        <v>120</v>
      </c>
      <c r="BR57" s="17">
        <v>480</v>
      </c>
      <c r="BS57" s="17">
        <v>360</v>
      </c>
      <c r="BT57" s="17">
        <v>360</v>
      </c>
      <c r="BU57" s="17">
        <v>360</v>
      </c>
      <c r="BV57" s="17">
        <v>360</v>
      </c>
      <c r="BW57" s="17">
        <v>360</v>
      </c>
      <c r="BX57" s="17">
        <v>120</v>
      </c>
      <c r="BY57" s="29">
        <v>360</v>
      </c>
      <c r="BZ57" s="29">
        <v>180</v>
      </c>
      <c r="CA57" s="29">
        <v>360</v>
      </c>
      <c r="CB57" s="31">
        <v>360</v>
      </c>
      <c r="CC57" s="31">
        <v>360</v>
      </c>
      <c r="CD57" s="31">
        <v>360</v>
      </c>
      <c r="CE57" s="31">
        <v>360</v>
      </c>
      <c r="CF57" s="31">
        <v>120</v>
      </c>
      <c r="CG57" s="31">
        <v>84</v>
      </c>
      <c r="CH57" s="31">
        <v>120</v>
      </c>
      <c r="CI57" s="31">
        <v>84</v>
      </c>
      <c r="CJ57" s="31">
        <v>120</v>
      </c>
      <c r="CK57" s="31">
        <v>180</v>
      </c>
      <c r="CL57" s="31">
        <v>84</v>
      </c>
      <c r="CM57" s="31">
        <v>120</v>
      </c>
      <c r="CN57" s="31">
        <v>120</v>
      </c>
      <c r="CO57" s="31"/>
      <c r="CP57" s="31">
        <v>360</v>
      </c>
      <c r="CQ57" s="31">
        <v>132</v>
      </c>
      <c r="CR57" s="31">
        <v>89</v>
      </c>
      <c r="CS57" s="31">
        <v>84</v>
      </c>
      <c r="CT57" s="31">
        <v>104</v>
      </c>
      <c r="CU57" s="31"/>
      <c r="CV57" s="31"/>
      <c r="CW57" s="31"/>
      <c r="CX57" s="31"/>
      <c r="CY57" s="31"/>
      <c r="CZ57" s="3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85"/>
      <c r="DL57" s="86"/>
      <c r="DM57" s="86"/>
      <c r="DN57" s="88"/>
      <c r="DO57" s="88"/>
      <c r="DP57" s="88"/>
      <c r="DQ57" s="88"/>
      <c r="DR57" s="88"/>
      <c r="DS57" s="88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</row>
    <row r="58" spans="1:143" s="69" customFormat="1" ht="15">
      <c r="A58" s="68" t="s">
        <v>104</v>
      </c>
      <c r="B58" s="69" t="s">
        <v>36</v>
      </c>
      <c r="C58" s="70" t="s">
        <v>105</v>
      </c>
      <c r="D58" s="172" t="s">
        <v>213</v>
      </c>
      <c r="E58" s="172" t="s">
        <v>213</v>
      </c>
      <c r="F58" s="172" t="s">
        <v>213</v>
      </c>
      <c r="G58" s="172" t="s">
        <v>213</v>
      </c>
      <c r="H58" s="172" t="s">
        <v>213</v>
      </c>
      <c r="I58" s="172" t="s">
        <v>213</v>
      </c>
      <c r="J58" s="172" t="s">
        <v>213</v>
      </c>
      <c r="K58" s="134" t="s">
        <v>213</v>
      </c>
      <c r="L58" s="134" t="s">
        <v>212</v>
      </c>
      <c r="M58" s="134" t="s">
        <v>213</v>
      </c>
      <c r="N58" s="134" t="s">
        <v>212</v>
      </c>
      <c r="O58" s="134" t="s">
        <v>213</v>
      </c>
      <c r="P58" s="134" t="s">
        <v>213</v>
      </c>
      <c r="Q58" s="134" t="s">
        <v>213</v>
      </c>
      <c r="R58" s="134" t="s">
        <v>213</v>
      </c>
      <c r="S58" s="134" t="s">
        <v>212</v>
      </c>
      <c r="T58" s="134" t="s">
        <v>212</v>
      </c>
      <c r="U58" s="134" t="s">
        <v>212</v>
      </c>
      <c r="V58" s="134" t="s">
        <v>213</v>
      </c>
      <c r="W58" s="134" t="s">
        <v>213</v>
      </c>
      <c r="X58" s="134" t="s">
        <v>213</v>
      </c>
      <c r="Y58" s="134" t="s">
        <v>213</v>
      </c>
      <c r="Z58" s="134" t="s">
        <v>213</v>
      </c>
      <c r="AA58" s="134" t="s">
        <v>213</v>
      </c>
      <c r="AB58" s="134" t="s">
        <v>212</v>
      </c>
      <c r="AC58" s="134" t="s">
        <v>213</v>
      </c>
      <c r="AD58" s="134" t="s">
        <v>212</v>
      </c>
      <c r="AE58" s="134" t="s">
        <v>213</v>
      </c>
      <c r="AF58" s="134" t="s">
        <v>212</v>
      </c>
      <c r="AG58" s="134" t="s">
        <v>213</v>
      </c>
      <c r="AH58" s="134" t="s">
        <v>212</v>
      </c>
      <c r="AI58" s="134" t="s">
        <v>213</v>
      </c>
      <c r="AJ58" s="134" t="s">
        <v>212</v>
      </c>
      <c r="AK58" s="134" t="s">
        <v>212</v>
      </c>
      <c r="AL58" s="134" t="s">
        <v>212</v>
      </c>
      <c r="AM58" s="134" t="s">
        <v>212</v>
      </c>
      <c r="AN58" s="134" t="s">
        <v>212</v>
      </c>
      <c r="AO58" s="134" t="s">
        <v>212</v>
      </c>
      <c r="AP58" s="134" t="s">
        <v>212</v>
      </c>
      <c r="AQ58" s="134" t="s">
        <v>212</v>
      </c>
      <c r="AR58" s="134" t="s">
        <v>213</v>
      </c>
      <c r="AS58" s="134" t="s">
        <v>213</v>
      </c>
      <c r="AT58" s="134" t="s">
        <v>213</v>
      </c>
      <c r="AU58" s="134" t="s">
        <v>213</v>
      </c>
      <c r="AV58" s="134" t="s">
        <v>213</v>
      </c>
      <c r="AW58" s="134" t="s">
        <v>212</v>
      </c>
      <c r="AX58" s="134" t="s">
        <v>213</v>
      </c>
      <c r="AY58" s="134" t="s">
        <v>213</v>
      </c>
      <c r="AZ58" s="134" t="s">
        <v>213</v>
      </c>
      <c r="BA58" s="134" t="s">
        <v>212</v>
      </c>
      <c r="BB58" s="134" t="s">
        <v>212</v>
      </c>
      <c r="BC58" s="134" t="s">
        <v>212</v>
      </c>
      <c r="BD58" s="134" t="s">
        <v>212</v>
      </c>
      <c r="BE58" s="134" t="s">
        <v>213</v>
      </c>
      <c r="BF58" s="134" t="s">
        <v>213</v>
      </c>
      <c r="BG58" s="134" t="s">
        <v>213</v>
      </c>
      <c r="BH58" s="134" t="s">
        <v>213</v>
      </c>
      <c r="BI58" s="134" t="s">
        <v>213</v>
      </c>
      <c r="BJ58" s="134" t="s">
        <v>213</v>
      </c>
      <c r="BK58" s="134" t="s">
        <v>213</v>
      </c>
      <c r="BL58" s="134" t="s">
        <v>213</v>
      </c>
      <c r="BM58" s="134" t="s">
        <v>213</v>
      </c>
      <c r="BN58" s="134" t="s">
        <v>212</v>
      </c>
      <c r="BO58" s="134" t="s">
        <v>213</v>
      </c>
      <c r="BP58" s="134" t="s">
        <v>213</v>
      </c>
      <c r="BQ58" s="17" t="s">
        <v>212</v>
      </c>
      <c r="BR58" s="17" t="s">
        <v>213</v>
      </c>
      <c r="BS58" s="17" t="s">
        <v>213</v>
      </c>
      <c r="BT58" s="17" t="s">
        <v>213</v>
      </c>
      <c r="BU58" s="17" t="s">
        <v>213</v>
      </c>
      <c r="BV58" s="17" t="s">
        <v>213</v>
      </c>
      <c r="BW58" s="17" t="s">
        <v>213</v>
      </c>
      <c r="BX58" s="17" t="s">
        <v>212</v>
      </c>
      <c r="BY58" s="17" t="s">
        <v>213</v>
      </c>
      <c r="BZ58" s="17" t="s">
        <v>212</v>
      </c>
      <c r="CA58" s="17" t="s">
        <v>213</v>
      </c>
      <c r="CB58" s="17" t="s">
        <v>213</v>
      </c>
      <c r="CC58" s="17" t="s">
        <v>213</v>
      </c>
      <c r="CD58" s="17" t="s">
        <v>213</v>
      </c>
      <c r="CE58" s="17" t="s">
        <v>213</v>
      </c>
      <c r="CF58" s="17" t="s">
        <v>213</v>
      </c>
      <c r="CG58" s="17" t="s">
        <v>212</v>
      </c>
      <c r="CH58" s="17" t="s">
        <v>213</v>
      </c>
      <c r="CI58" s="17" t="s">
        <v>212</v>
      </c>
      <c r="CJ58" s="17" t="s">
        <v>212</v>
      </c>
      <c r="CK58" s="17" t="s">
        <v>212</v>
      </c>
      <c r="CL58" s="17" t="s">
        <v>212</v>
      </c>
      <c r="CM58" s="17" t="s">
        <v>212</v>
      </c>
      <c r="CN58" s="17" t="s">
        <v>212</v>
      </c>
      <c r="CO58" s="17" t="s">
        <v>213</v>
      </c>
      <c r="CP58" s="17" t="s">
        <v>213</v>
      </c>
      <c r="CQ58" s="17" t="s">
        <v>213</v>
      </c>
      <c r="CR58" s="134" t="s">
        <v>212</v>
      </c>
      <c r="CS58" s="134" t="s">
        <v>212</v>
      </c>
      <c r="CT58" s="134" t="s">
        <v>213</v>
      </c>
      <c r="CU58" s="134"/>
      <c r="CV58" s="134"/>
      <c r="CW58" s="134"/>
      <c r="CX58" s="134"/>
      <c r="CY58" s="134"/>
      <c r="CZ58" s="134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</row>
    <row r="59" spans="1:143" s="69" customFormat="1" ht="30">
      <c r="A59" s="68" t="s">
        <v>106</v>
      </c>
      <c r="B59" s="69" t="s">
        <v>36</v>
      </c>
      <c r="C59" s="70" t="s">
        <v>107</v>
      </c>
      <c r="D59" s="172" t="s">
        <v>226</v>
      </c>
      <c r="E59" s="172" t="s">
        <v>226</v>
      </c>
      <c r="F59" s="172" t="s">
        <v>226</v>
      </c>
      <c r="G59" s="172" t="s">
        <v>226</v>
      </c>
      <c r="H59" s="172" t="s">
        <v>226</v>
      </c>
      <c r="I59" s="172" t="s">
        <v>226</v>
      </c>
      <c r="J59" s="172" t="s">
        <v>226</v>
      </c>
      <c r="K59" s="134" t="s">
        <v>214</v>
      </c>
      <c r="L59" s="134" t="s">
        <v>220</v>
      </c>
      <c r="M59" s="134" t="s">
        <v>224</v>
      </c>
      <c r="N59" s="134" t="s">
        <v>220</v>
      </c>
      <c r="O59" s="134" t="s">
        <v>214</v>
      </c>
      <c r="P59" s="134" t="s">
        <v>214</v>
      </c>
      <c r="Q59" s="134" t="s">
        <v>214</v>
      </c>
      <c r="R59" s="134" t="s">
        <v>224</v>
      </c>
      <c r="S59" s="134" t="s">
        <v>220</v>
      </c>
      <c r="T59" s="134" t="s">
        <v>221</v>
      </c>
      <c r="U59" s="134" t="s">
        <v>220</v>
      </c>
      <c r="V59" s="134" t="s">
        <v>214</v>
      </c>
      <c r="W59" s="134" t="s">
        <v>214</v>
      </c>
      <c r="X59" s="134" t="s">
        <v>214</v>
      </c>
      <c r="Y59" s="134" t="s">
        <v>214</v>
      </c>
      <c r="Z59" s="134" t="s">
        <v>214</v>
      </c>
      <c r="AA59" s="134" t="s">
        <v>214</v>
      </c>
      <c r="AB59" s="134" t="s">
        <v>220</v>
      </c>
      <c r="AC59" s="134" t="s">
        <v>224</v>
      </c>
      <c r="AD59" s="134" t="s">
        <v>220</v>
      </c>
      <c r="AE59" s="134" t="s">
        <v>214</v>
      </c>
      <c r="AF59" s="134" t="s">
        <v>220</v>
      </c>
      <c r="AG59" s="134" t="s">
        <v>214</v>
      </c>
      <c r="AH59" s="134" t="s">
        <v>220</v>
      </c>
      <c r="AI59" s="134" t="s">
        <v>214</v>
      </c>
      <c r="AJ59" s="134" t="s">
        <v>221</v>
      </c>
      <c r="AK59" s="134" t="s">
        <v>220</v>
      </c>
      <c r="AL59" s="134" t="s">
        <v>220</v>
      </c>
      <c r="AM59" s="134" t="s">
        <v>220</v>
      </c>
      <c r="AN59" s="134" t="s">
        <v>220</v>
      </c>
      <c r="AO59" s="134" t="s">
        <v>220</v>
      </c>
      <c r="AP59" s="134" t="s">
        <v>220</v>
      </c>
      <c r="AQ59" s="134" t="s">
        <v>220</v>
      </c>
      <c r="AR59" s="134" t="s">
        <v>227</v>
      </c>
      <c r="AS59" s="134" t="s">
        <v>214</v>
      </c>
      <c r="AT59" s="134" t="s">
        <v>214</v>
      </c>
      <c r="AU59" s="134" t="s">
        <v>214</v>
      </c>
      <c r="AV59" s="134" t="s">
        <v>214</v>
      </c>
      <c r="AW59" s="134" t="s">
        <v>220</v>
      </c>
      <c r="AX59" s="134" t="s">
        <v>214</v>
      </c>
      <c r="AY59" s="134" t="s">
        <v>220</v>
      </c>
      <c r="AZ59" s="134" t="s">
        <v>215</v>
      </c>
      <c r="BA59" s="134"/>
      <c r="BB59" s="134"/>
      <c r="BC59" s="134"/>
      <c r="BD59" s="134"/>
      <c r="BE59" s="134" t="s">
        <v>214</v>
      </c>
      <c r="BF59" s="134" t="s">
        <v>214</v>
      </c>
      <c r="BG59" s="134" t="s">
        <v>214</v>
      </c>
      <c r="BH59" s="134" t="s">
        <v>214</v>
      </c>
      <c r="BI59" s="134" t="s">
        <v>214</v>
      </c>
      <c r="BJ59" s="134" t="s">
        <v>214</v>
      </c>
      <c r="BK59" s="134" t="s">
        <v>214</v>
      </c>
      <c r="BL59" s="134" t="s">
        <v>214</v>
      </c>
      <c r="BM59" s="134" t="s">
        <v>214</v>
      </c>
      <c r="BN59" s="133"/>
      <c r="BO59" s="134" t="s">
        <v>214</v>
      </c>
      <c r="BP59" s="134"/>
      <c r="BQ59" s="17" t="s">
        <v>214</v>
      </c>
      <c r="BR59" s="17" t="s">
        <v>215</v>
      </c>
      <c r="BS59" s="17" t="s">
        <v>214</v>
      </c>
      <c r="BT59" s="17" t="s">
        <v>214</v>
      </c>
      <c r="BU59" s="17" t="s">
        <v>214</v>
      </c>
      <c r="BV59" s="17" t="s">
        <v>214</v>
      </c>
      <c r="BW59" s="17" t="s">
        <v>214</v>
      </c>
      <c r="BX59" s="17" t="s">
        <v>220</v>
      </c>
      <c r="BY59" s="17" t="s">
        <v>214</v>
      </c>
      <c r="BZ59" s="17"/>
      <c r="CA59" s="17" t="s">
        <v>214</v>
      </c>
      <c r="CB59" s="17" t="s">
        <v>214</v>
      </c>
      <c r="CC59" s="17" t="s">
        <v>214</v>
      </c>
      <c r="CD59" s="17" t="s">
        <v>224</v>
      </c>
      <c r="CE59" s="17" t="s">
        <v>214</v>
      </c>
      <c r="CF59" s="17" t="s">
        <v>224</v>
      </c>
      <c r="CG59" s="17"/>
      <c r="CH59" s="17" t="s">
        <v>224</v>
      </c>
      <c r="CI59" s="17" t="s">
        <v>221</v>
      </c>
      <c r="CJ59" s="17" t="s">
        <v>220</v>
      </c>
      <c r="CK59" s="17" t="s">
        <v>220</v>
      </c>
      <c r="CL59" s="17" t="s">
        <v>221</v>
      </c>
      <c r="CM59" s="17" t="s">
        <v>220</v>
      </c>
      <c r="CN59" s="17" t="s">
        <v>220</v>
      </c>
      <c r="CO59" s="17" t="s">
        <v>214</v>
      </c>
      <c r="CP59" s="17" t="s">
        <v>214</v>
      </c>
      <c r="CQ59" s="17" t="s">
        <v>226</v>
      </c>
      <c r="CR59" s="134"/>
      <c r="CS59" s="134"/>
      <c r="CT59" s="134" t="s">
        <v>226</v>
      </c>
      <c r="CU59" s="134"/>
      <c r="CV59" s="134"/>
      <c r="CW59" s="134"/>
      <c r="CX59" s="134"/>
      <c r="CY59" s="134"/>
      <c r="CZ59" s="134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</row>
    <row r="60" spans="1:143" s="69" customFormat="1" ht="15">
      <c r="A60" s="68" t="s">
        <v>108</v>
      </c>
      <c r="B60" s="69" t="s">
        <v>36</v>
      </c>
      <c r="C60" s="70" t="s">
        <v>109</v>
      </c>
      <c r="D60" s="184">
        <v>1.4</v>
      </c>
      <c r="E60" s="184">
        <v>1.85</v>
      </c>
      <c r="F60" s="184">
        <v>1.65</v>
      </c>
      <c r="G60" s="184">
        <v>1.55</v>
      </c>
      <c r="H60" s="172"/>
      <c r="I60" s="172"/>
      <c r="J60" s="172"/>
      <c r="K60" s="134">
        <v>2.3</v>
      </c>
      <c r="L60" s="134">
        <v>1.9</v>
      </c>
      <c r="M60" s="134">
        <v>2.6</v>
      </c>
      <c r="N60" s="134">
        <v>1.32</v>
      </c>
      <c r="O60" s="134">
        <v>2.2</v>
      </c>
      <c r="P60" s="134">
        <v>2.4</v>
      </c>
      <c r="Q60" s="134">
        <v>2.5</v>
      </c>
      <c r="R60" s="134">
        <v>2</v>
      </c>
      <c r="S60" s="134">
        <v>1.6</v>
      </c>
      <c r="T60" s="134">
        <v>1.5</v>
      </c>
      <c r="U60" s="134">
        <v>1.85</v>
      </c>
      <c r="V60" s="146">
        <v>2.3</v>
      </c>
      <c r="W60" s="146">
        <v>2.2</v>
      </c>
      <c r="X60" s="146">
        <v>2.3</v>
      </c>
      <c r="Y60" s="146">
        <v>2.2</v>
      </c>
      <c r="Z60" s="146">
        <v>2.3</v>
      </c>
      <c r="AA60" s="146">
        <v>2.2</v>
      </c>
      <c r="AB60" s="146">
        <v>1.7</v>
      </c>
      <c r="AC60" s="146">
        <v>2</v>
      </c>
      <c r="AD60" s="146">
        <v>1.65</v>
      </c>
      <c r="AE60" s="146">
        <v>2.3</v>
      </c>
      <c r="AF60" s="146">
        <v>1.075</v>
      </c>
      <c r="AG60" s="134">
        <v>2.1</v>
      </c>
      <c r="AH60" s="134">
        <v>0</v>
      </c>
      <c r="AI60" s="134">
        <v>2.2</v>
      </c>
      <c r="AJ60" s="134">
        <v>1.75</v>
      </c>
      <c r="AK60" s="134">
        <v>1.7</v>
      </c>
      <c r="AL60" s="134">
        <v>1.8</v>
      </c>
      <c r="AM60" s="134">
        <v>1.75</v>
      </c>
      <c r="AN60" s="134">
        <v>1.8</v>
      </c>
      <c r="AO60" s="134">
        <v>1.7</v>
      </c>
      <c r="AP60" s="134">
        <v>1.65</v>
      </c>
      <c r="AQ60" s="134">
        <v>1.8</v>
      </c>
      <c r="AR60" s="146">
        <v>0.25</v>
      </c>
      <c r="AS60" s="146">
        <v>2.6</v>
      </c>
      <c r="AT60" s="146">
        <v>2.4</v>
      </c>
      <c r="AU60" s="146">
        <v>2.3</v>
      </c>
      <c r="AV60" s="146">
        <v>2.8</v>
      </c>
      <c r="AW60" s="146">
        <v>1.42</v>
      </c>
      <c r="AX60" s="146">
        <v>2.5</v>
      </c>
      <c r="AY60" s="146">
        <v>2.4</v>
      </c>
      <c r="AZ60" s="134">
        <v>2.2</v>
      </c>
      <c r="BA60" s="134"/>
      <c r="BB60" s="134"/>
      <c r="BC60" s="134"/>
      <c r="BD60" s="134"/>
      <c r="BE60" s="134">
        <v>2.4</v>
      </c>
      <c r="BF60" s="134">
        <v>2.2</v>
      </c>
      <c r="BG60" s="134">
        <v>2.2</v>
      </c>
      <c r="BH60" s="134">
        <v>2.3</v>
      </c>
      <c r="BI60" s="134">
        <v>2.2</v>
      </c>
      <c r="BJ60" s="134">
        <v>2.6</v>
      </c>
      <c r="BK60" s="146">
        <v>2.2</v>
      </c>
      <c r="BL60" s="146">
        <v>2.25</v>
      </c>
      <c r="BM60" s="146">
        <v>2</v>
      </c>
      <c r="BN60" s="133"/>
      <c r="BO60" s="133">
        <v>2.8</v>
      </c>
      <c r="BP60" s="146">
        <v>1.265</v>
      </c>
      <c r="BQ60" s="17"/>
      <c r="BR60" s="17">
        <v>2.65</v>
      </c>
      <c r="BS60" s="17">
        <v>2.4</v>
      </c>
      <c r="BT60" s="17">
        <v>2.3</v>
      </c>
      <c r="BU60" s="17">
        <v>2.1</v>
      </c>
      <c r="BV60" s="17">
        <v>2.3</v>
      </c>
      <c r="BW60" s="17">
        <v>2.2</v>
      </c>
      <c r="BX60" s="17">
        <v>1.37</v>
      </c>
      <c r="BY60" s="17">
        <v>2.3</v>
      </c>
      <c r="BZ60" s="17">
        <v>1.72</v>
      </c>
      <c r="CA60" s="17">
        <v>2.5</v>
      </c>
      <c r="CB60" s="28">
        <v>2.55</v>
      </c>
      <c r="CC60" s="28">
        <v>2.7</v>
      </c>
      <c r="CD60" s="28">
        <v>2.2</v>
      </c>
      <c r="CE60" s="28">
        <v>2.2</v>
      </c>
      <c r="CF60" s="28">
        <v>2</v>
      </c>
      <c r="CG60" s="28">
        <v>1.85</v>
      </c>
      <c r="CH60" s="28">
        <v>2</v>
      </c>
      <c r="CI60" s="28">
        <v>2.25</v>
      </c>
      <c r="CJ60" s="28">
        <v>1.8</v>
      </c>
      <c r="CK60" s="28">
        <v>1.55</v>
      </c>
      <c r="CL60" s="28">
        <v>2.1</v>
      </c>
      <c r="CM60" s="28">
        <v>1.6</v>
      </c>
      <c r="CN60" s="28">
        <v>1.65</v>
      </c>
      <c r="CO60" s="28">
        <v>2.3</v>
      </c>
      <c r="CP60" s="28">
        <v>2.1</v>
      </c>
      <c r="CQ60" s="28">
        <v>1.075</v>
      </c>
      <c r="CR60" s="28">
        <v>2.8</v>
      </c>
      <c r="CS60" s="28">
        <v>2</v>
      </c>
      <c r="CT60" s="28">
        <v>2.5</v>
      </c>
      <c r="CU60" s="28"/>
      <c r="CV60" s="28"/>
      <c r="CW60" s="28"/>
      <c r="CX60" s="28"/>
      <c r="CY60" s="28"/>
      <c r="CZ60" s="28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84"/>
      <c r="DO60" s="84"/>
      <c r="DP60" s="84"/>
      <c r="DQ60" s="84"/>
      <c r="DR60" s="84"/>
      <c r="DS60" s="84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</row>
    <row r="61" spans="1:143" s="69" customFormat="1" ht="15">
      <c r="A61" s="68" t="s">
        <v>110</v>
      </c>
      <c r="B61" s="69" t="s">
        <v>36</v>
      </c>
      <c r="C61" s="70" t="s">
        <v>111</v>
      </c>
      <c r="D61" s="172"/>
      <c r="E61" s="172"/>
      <c r="F61" s="172"/>
      <c r="G61" s="172"/>
      <c r="H61" s="172"/>
      <c r="I61" s="172"/>
      <c r="J61" s="172"/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46">
        <v>0</v>
      </c>
      <c r="W61" s="146">
        <v>0</v>
      </c>
      <c r="X61" s="146">
        <v>0</v>
      </c>
      <c r="Y61" s="146">
        <v>0</v>
      </c>
      <c r="Z61" s="146">
        <v>0</v>
      </c>
      <c r="AA61" s="146">
        <v>0</v>
      </c>
      <c r="AB61" s="146">
        <v>0</v>
      </c>
      <c r="AC61" s="146" t="s">
        <v>177</v>
      </c>
      <c r="AD61" s="146">
        <v>0</v>
      </c>
      <c r="AE61" s="146">
        <v>0</v>
      </c>
      <c r="AF61" s="146">
        <v>0</v>
      </c>
      <c r="AG61" s="134"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146">
        <v>0</v>
      </c>
      <c r="AS61" s="146">
        <v>0</v>
      </c>
      <c r="AT61" s="146">
        <v>0</v>
      </c>
      <c r="AU61" s="146">
        <v>0</v>
      </c>
      <c r="AV61" s="146">
        <v>0</v>
      </c>
      <c r="AW61" s="146">
        <v>0</v>
      </c>
      <c r="AX61" s="146"/>
      <c r="AY61" s="146">
        <v>0</v>
      </c>
      <c r="AZ61" s="134">
        <v>0</v>
      </c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46"/>
      <c r="BL61" s="146"/>
      <c r="BM61" s="146">
        <v>2.5</v>
      </c>
      <c r="BN61" s="133"/>
      <c r="BO61" s="133"/>
      <c r="BP61" s="146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134"/>
      <c r="CS61" s="134"/>
      <c r="CT61" s="134"/>
      <c r="CU61" s="134"/>
      <c r="CV61" s="134"/>
      <c r="CW61" s="134"/>
      <c r="CX61" s="134"/>
      <c r="CY61" s="134"/>
      <c r="CZ61" s="134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84"/>
      <c r="DO61" s="84"/>
      <c r="DP61" s="84"/>
      <c r="DQ61" s="84"/>
      <c r="DR61" s="84"/>
      <c r="DS61" s="84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</row>
    <row r="62" spans="1:143" s="69" customFormat="1" ht="15">
      <c r="A62" s="68" t="s">
        <v>112</v>
      </c>
      <c r="B62" s="69" t="s">
        <v>36</v>
      </c>
      <c r="C62" s="70" t="s">
        <v>113</v>
      </c>
      <c r="D62" s="172"/>
      <c r="E62" s="172"/>
      <c r="F62" s="172"/>
      <c r="G62" s="172"/>
      <c r="H62" s="172"/>
      <c r="I62" s="172"/>
      <c r="J62" s="172"/>
      <c r="K62" s="134">
        <v>12.127</v>
      </c>
      <c r="L62" s="134">
        <v>0</v>
      </c>
      <c r="M62" s="134">
        <v>13.00063</v>
      </c>
      <c r="N62" s="134"/>
      <c r="O62" s="134">
        <v>12.13</v>
      </c>
      <c r="P62" s="134">
        <v>12.33</v>
      </c>
      <c r="Q62" s="134">
        <v>12.43</v>
      </c>
      <c r="R62" s="134">
        <v>12.4</v>
      </c>
      <c r="S62" s="134">
        <v>0</v>
      </c>
      <c r="T62" s="134"/>
      <c r="U62" s="134"/>
      <c r="V62" s="146">
        <v>12.28</v>
      </c>
      <c r="W62" s="146">
        <v>12.19</v>
      </c>
      <c r="X62" s="146">
        <v>12.28</v>
      </c>
      <c r="Y62" s="146">
        <v>12.18</v>
      </c>
      <c r="Z62" s="146">
        <v>12.23</v>
      </c>
      <c r="AA62" s="146">
        <v>12.19</v>
      </c>
      <c r="AB62" s="146" t="s">
        <v>177</v>
      </c>
      <c r="AC62" s="146">
        <v>12.38</v>
      </c>
      <c r="AD62" s="146" t="s">
        <v>177</v>
      </c>
      <c r="AE62" s="146">
        <v>12.13</v>
      </c>
      <c r="AF62" s="146"/>
      <c r="AG62" s="134"/>
      <c r="AH62" s="134"/>
      <c r="AI62" s="134">
        <v>12.13</v>
      </c>
      <c r="AJ62" s="134"/>
      <c r="AK62" s="134"/>
      <c r="AL62" s="134"/>
      <c r="AM62" s="134"/>
      <c r="AN62" s="134"/>
      <c r="AO62" s="134"/>
      <c r="AP62" s="134"/>
      <c r="AQ62" s="134"/>
      <c r="AR62" s="146"/>
      <c r="AS62" s="146">
        <v>12.58</v>
      </c>
      <c r="AT62" s="146">
        <v>12.33</v>
      </c>
      <c r="AU62" s="146">
        <v>12.28</v>
      </c>
      <c r="AV62" s="146">
        <v>12.73</v>
      </c>
      <c r="AW62" s="146"/>
      <c r="AX62" s="146">
        <v>12.48</v>
      </c>
      <c r="AY62" s="146"/>
      <c r="AZ62" s="134">
        <v>12.13</v>
      </c>
      <c r="BA62" s="134"/>
      <c r="BB62" s="134"/>
      <c r="BC62" s="134"/>
      <c r="BD62" s="134"/>
      <c r="BE62" s="134">
        <v>12.38</v>
      </c>
      <c r="BF62" s="134">
        <v>12.18</v>
      </c>
      <c r="BG62" s="134">
        <v>12.13</v>
      </c>
      <c r="BH62" s="134">
        <v>12.23</v>
      </c>
      <c r="BI62" s="134">
        <v>12.18</v>
      </c>
      <c r="BJ62" s="134">
        <v>12.59</v>
      </c>
      <c r="BK62" s="146">
        <v>12.18</v>
      </c>
      <c r="BL62" s="146">
        <v>12.18</v>
      </c>
      <c r="BM62" s="146">
        <v>12.48</v>
      </c>
      <c r="BN62" s="133"/>
      <c r="BO62" s="133">
        <v>12.72</v>
      </c>
      <c r="BP62" s="146"/>
      <c r="BQ62" s="17"/>
      <c r="BR62" s="17">
        <v>12.63</v>
      </c>
      <c r="BS62" s="17">
        <v>12.38</v>
      </c>
      <c r="BT62" s="17">
        <v>12.23</v>
      </c>
      <c r="BU62" s="17">
        <v>12.08</v>
      </c>
      <c r="BV62" s="17">
        <v>12.23</v>
      </c>
      <c r="BW62" s="17">
        <v>12.19</v>
      </c>
      <c r="BX62" s="17"/>
      <c r="BY62" s="17">
        <v>12.23</v>
      </c>
      <c r="BZ62" s="17"/>
      <c r="CA62" s="17">
        <v>12.43</v>
      </c>
      <c r="CB62" s="28">
        <v>12.48</v>
      </c>
      <c r="CC62" s="28">
        <v>12.63</v>
      </c>
      <c r="CD62" s="28">
        <v>12.6</v>
      </c>
      <c r="CE62" s="28">
        <v>12.13</v>
      </c>
      <c r="CF62" s="28">
        <v>21.4</v>
      </c>
      <c r="CG62" s="28"/>
      <c r="CH62" s="28">
        <v>12.34</v>
      </c>
      <c r="CI62" s="28"/>
      <c r="CJ62" s="28"/>
      <c r="CK62" s="28"/>
      <c r="CL62" s="28"/>
      <c r="CM62" s="28"/>
      <c r="CN62" s="28"/>
      <c r="CO62" s="28">
        <v>12.28</v>
      </c>
      <c r="CP62" s="28">
        <v>12.03</v>
      </c>
      <c r="CQ62" s="28"/>
      <c r="CR62" s="134"/>
      <c r="CS62" s="134"/>
      <c r="CT62" s="134"/>
      <c r="CU62" s="134"/>
      <c r="CV62" s="134"/>
      <c r="CW62" s="134"/>
      <c r="CX62" s="134"/>
      <c r="CY62" s="134"/>
      <c r="CZ62" s="134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84"/>
      <c r="DO62" s="84"/>
      <c r="DP62" s="84"/>
      <c r="DQ62" s="84"/>
      <c r="DR62" s="84"/>
      <c r="DS62" s="84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108"/>
      <c r="EE62" s="71"/>
      <c r="EF62" s="71"/>
      <c r="EG62" s="71"/>
      <c r="EH62" s="71"/>
      <c r="EI62" s="71"/>
      <c r="EJ62" s="71"/>
      <c r="EK62" s="71"/>
      <c r="EL62" s="71"/>
      <c r="EM62" s="71"/>
    </row>
    <row r="63" spans="1:143" s="69" customFormat="1" ht="24">
      <c r="A63" s="68" t="s">
        <v>114</v>
      </c>
      <c r="B63" s="69" t="s">
        <v>36</v>
      </c>
      <c r="C63" s="70" t="s">
        <v>115</v>
      </c>
      <c r="D63" s="172"/>
      <c r="E63" s="172"/>
      <c r="F63" s="172"/>
      <c r="G63" s="172"/>
      <c r="H63" s="172">
        <v>1</v>
      </c>
      <c r="I63" s="172">
        <v>1</v>
      </c>
      <c r="J63" s="172">
        <v>1</v>
      </c>
      <c r="K63" s="134">
        <v>6</v>
      </c>
      <c r="L63" s="134">
        <v>0</v>
      </c>
      <c r="M63" s="134">
        <v>6</v>
      </c>
      <c r="N63" s="134"/>
      <c r="O63" s="134">
        <v>6</v>
      </c>
      <c r="P63" s="134">
        <v>6</v>
      </c>
      <c r="Q63" s="134">
        <v>1</v>
      </c>
      <c r="R63" s="134">
        <v>6</v>
      </c>
      <c r="S63" s="134" t="s">
        <v>177</v>
      </c>
      <c r="T63" s="134" t="s">
        <v>177</v>
      </c>
      <c r="U63" s="134" t="s">
        <v>177</v>
      </c>
      <c r="V63" s="146">
        <v>120</v>
      </c>
      <c r="W63" s="146">
        <v>6</v>
      </c>
      <c r="X63" s="146">
        <v>6</v>
      </c>
      <c r="Y63" s="146">
        <v>1</v>
      </c>
      <c r="Z63" s="146">
        <v>6</v>
      </c>
      <c r="AA63" s="146">
        <v>6</v>
      </c>
      <c r="AB63" s="146" t="s">
        <v>177</v>
      </c>
      <c r="AC63" s="146">
        <v>6</v>
      </c>
      <c r="AD63" s="146">
        <v>6</v>
      </c>
      <c r="AE63" s="146">
        <v>1</v>
      </c>
      <c r="AF63" s="146"/>
      <c r="AG63" s="134">
        <v>12</v>
      </c>
      <c r="AH63" s="134">
        <v>0</v>
      </c>
      <c r="AI63" s="134">
        <v>1</v>
      </c>
      <c r="AJ63" s="134">
        <v>0</v>
      </c>
      <c r="AK63" s="134">
        <v>0</v>
      </c>
      <c r="AL63" s="134">
        <v>0</v>
      </c>
      <c r="AM63" s="134">
        <v>0</v>
      </c>
      <c r="AN63" s="134">
        <v>0</v>
      </c>
      <c r="AO63" s="134">
        <v>0</v>
      </c>
      <c r="AP63" s="134">
        <v>0</v>
      </c>
      <c r="AQ63" s="134">
        <v>0</v>
      </c>
      <c r="AR63" s="146">
        <v>1</v>
      </c>
      <c r="AS63" s="146">
        <v>1</v>
      </c>
      <c r="AT63" s="146">
        <v>6</v>
      </c>
      <c r="AU63" s="146">
        <v>6</v>
      </c>
      <c r="AV63" s="146">
        <v>12</v>
      </c>
      <c r="AW63" s="146">
        <v>0</v>
      </c>
      <c r="AX63" s="146">
        <v>6</v>
      </c>
      <c r="AY63" s="146">
        <v>1</v>
      </c>
      <c r="AZ63" s="134">
        <v>12</v>
      </c>
      <c r="BA63" s="134"/>
      <c r="BB63" s="134"/>
      <c r="BC63" s="134"/>
      <c r="BD63" s="134"/>
      <c r="BE63" s="134">
        <v>120</v>
      </c>
      <c r="BF63" s="134">
        <v>120</v>
      </c>
      <c r="BG63" s="134">
        <v>60</v>
      </c>
      <c r="BH63" s="134">
        <v>120</v>
      </c>
      <c r="BI63" s="134">
        <v>84</v>
      </c>
      <c r="BJ63" s="134">
        <v>60</v>
      </c>
      <c r="BK63" s="146">
        <v>60</v>
      </c>
      <c r="BL63" s="146">
        <v>60</v>
      </c>
      <c r="BM63" s="146">
        <v>120</v>
      </c>
      <c r="BN63" s="133"/>
      <c r="BO63" s="133">
        <v>84</v>
      </c>
      <c r="BP63" s="146">
        <v>120</v>
      </c>
      <c r="BQ63" s="17"/>
      <c r="BR63" s="17">
        <v>36</v>
      </c>
      <c r="BS63" s="17">
        <v>6</v>
      </c>
      <c r="BT63" s="17">
        <v>6</v>
      </c>
      <c r="BU63" s="17">
        <v>6</v>
      </c>
      <c r="BV63" s="17">
        <v>6</v>
      </c>
      <c r="BW63" s="17">
        <v>6</v>
      </c>
      <c r="BX63" s="17"/>
      <c r="BY63" s="17">
        <v>6</v>
      </c>
      <c r="BZ63" s="17"/>
      <c r="CA63" s="17">
        <v>1</v>
      </c>
      <c r="CB63" s="28">
        <v>1</v>
      </c>
      <c r="CC63" s="28">
        <v>60</v>
      </c>
      <c r="CD63" s="28">
        <v>6</v>
      </c>
      <c r="CE63" s="28">
        <v>1</v>
      </c>
      <c r="CF63" s="28">
        <v>6</v>
      </c>
      <c r="CG63" s="28"/>
      <c r="CH63" s="28">
        <v>6</v>
      </c>
      <c r="CI63" s="28"/>
      <c r="CJ63" s="28"/>
      <c r="CK63" s="28"/>
      <c r="CL63" s="28"/>
      <c r="CM63" s="28"/>
      <c r="CN63" s="28"/>
      <c r="CO63" s="33"/>
      <c r="CP63" s="28">
        <v>1</v>
      </c>
      <c r="CQ63" s="28">
        <v>1</v>
      </c>
      <c r="CR63" s="134"/>
      <c r="CS63" s="134"/>
      <c r="CT63" s="134"/>
      <c r="CU63" s="134"/>
      <c r="CV63" s="134"/>
      <c r="CW63" s="134"/>
      <c r="CX63" s="134"/>
      <c r="CY63" s="134"/>
      <c r="CZ63" s="134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84"/>
      <c r="DO63" s="84"/>
      <c r="DP63" s="84"/>
      <c r="DQ63" s="84"/>
      <c r="DR63" s="84"/>
      <c r="DS63" s="84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</row>
    <row r="64" spans="1:143" s="69" customFormat="1" ht="15">
      <c r="A64" s="68" t="s">
        <v>116</v>
      </c>
      <c r="B64" s="69" t="s">
        <v>36</v>
      </c>
      <c r="C64" s="70" t="s">
        <v>117</v>
      </c>
      <c r="D64" s="175"/>
      <c r="E64" s="175"/>
      <c r="F64" s="175"/>
      <c r="G64" s="175"/>
      <c r="H64" s="175"/>
      <c r="I64" s="175"/>
      <c r="J64" s="172"/>
      <c r="K64" s="138">
        <v>42826</v>
      </c>
      <c r="L64" s="138"/>
      <c r="M64" s="138">
        <v>40269</v>
      </c>
      <c r="N64" s="138"/>
      <c r="O64" s="138">
        <v>42826</v>
      </c>
      <c r="P64" s="138">
        <v>42826</v>
      </c>
      <c r="Q64" s="138">
        <v>40238</v>
      </c>
      <c r="R64" s="138">
        <v>41000</v>
      </c>
      <c r="S64" s="90"/>
      <c r="T64" s="90"/>
      <c r="U64" s="90"/>
      <c r="V64" s="148">
        <v>42826</v>
      </c>
      <c r="W64" s="148">
        <v>42826</v>
      </c>
      <c r="X64" s="148">
        <v>42826</v>
      </c>
      <c r="Y64" s="148">
        <v>41730</v>
      </c>
      <c r="Z64" s="148">
        <v>42826</v>
      </c>
      <c r="AA64" s="148">
        <v>42826</v>
      </c>
      <c r="AB64" s="148"/>
      <c r="AC64" s="148">
        <v>41730</v>
      </c>
      <c r="AD64" s="148"/>
      <c r="AE64" s="148">
        <v>41000</v>
      </c>
      <c r="AF64" s="148"/>
      <c r="AG64" s="138">
        <v>40269</v>
      </c>
      <c r="AH64" s="138"/>
      <c r="AI64" s="138">
        <v>41730</v>
      </c>
      <c r="AJ64" s="138"/>
      <c r="AK64" s="138"/>
      <c r="AL64" s="138"/>
      <c r="AM64" s="138"/>
      <c r="AN64" s="138"/>
      <c r="AO64" s="90"/>
      <c r="AP64" s="90"/>
      <c r="AQ64" s="90"/>
      <c r="AR64" s="148">
        <v>39203</v>
      </c>
      <c r="AS64" s="148">
        <v>41000</v>
      </c>
      <c r="AT64" s="148">
        <v>41000</v>
      </c>
      <c r="AU64" s="148">
        <v>42826</v>
      </c>
      <c r="AV64" s="148">
        <v>41730</v>
      </c>
      <c r="AW64" s="148"/>
      <c r="AX64" s="148">
        <v>41730</v>
      </c>
      <c r="AY64" s="148">
        <v>42826</v>
      </c>
      <c r="AZ64" s="138">
        <v>39173</v>
      </c>
      <c r="BA64" s="138"/>
      <c r="BB64" s="138"/>
      <c r="BC64" s="138"/>
      <c r="BD64" s="138"/>
      <c r="BE64" s="138">
        <v>41760</v>
      </c>
      <c r="BF64" s="138">
        <v>42826</v>
      </c>
      <c r="BG64" s="138">
        <v>41000</v>
      </c>
      <c r="BH64" s="90">
        <v>42826</v>
      </c>
      <c r="BI64" s="90">
        <v>41730</v>
      </c>
      <c r="BJ64" s="90">
        <v>41000</v>
      </c>
      <c r="BK64" s="148">
        <v>41000</v>
      </c>
      <c r="BL64" s="148">
        <v>41000</v>
      </c>
      <c r="BM64" s="148">
        <v>42826</v>
      </c>
      <c r="BN64" s="133"/>
      <c r="BO64" s="142">
        <v>41699</v>
      </c>
      <c r="BP64" s="148">
        <v>42826</v>
      </c>
      <c r="BQ64" s="23"/>
      <c r="BR64" s="23">
        <v>40269</v>
      </c>
      <c r="BS64" s="23">
        <v>42826</v>
      </c>
      <c r="BT64" s="23">
        <v>42826</v>
      </c>
      <c r="BU64" s="23">
        <v>42826</v>
      </c>
      <c r="BV64" s="23">
        <v>42826</v>
      </c>
      <c r="BW64" s="23">
        <v>42826</v>
      </c>
      <c r="BX64" s="23"/>
      <c r="BY64" s="32">
        <v>42826</v>
      </c>
      <c r="BZ64" s="32"/>
      <c r="CA64" s="32">
        <v>41000</v>
      </c>
      <c r="CB64" s="33">
        <v>41000</v>
      </c>
      <c r="CC64" s="33">
        <v>41730</v>
      </c>
      <c r="CD64" s="33">
        <v>41730</v>
      </c>
      <c r="CE64" s="33">
        <v>41000</v>
      </c>
      <c r="CF64" s="33">
        <v>41730</v>
      </c>
      <c r="CG64" s="33"/>
      <c r="CH64" s="33">
        <v>39155</v>
      </c>
      <c r="CI64" s="33"/>
      <c r="CJ64" s="33"/>
      <c r="CK64" s="33"/>
      <c r="CL64" s="33"/>
      <c r="CM64" s="33"/>
      <c r="CN64" s="33"/>
      <c r="CO64" s="33">
        <v>40269</v>
      </c>
      <c r="CP64" s="33">
        <v>40238</v>
      </c>
      <c r="CQ64" s="33">
        <v>42826</v>
      </c>
      <c r="CR64" s="138">
        <v>39286</v>
      </c>
      <c r="CS64" s="138"/>
      <c r="CT64" s="138"/>
      <c r="CU64" s="138"/>
      <c r="CV64" s="138"/>
      <c r="CW64" s="138"/>
      <c r="CX64" s="138"/>
      <c r="CY64" s="138"/>
      <c r="CZ64" s="90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9"/>
      <c r="DL64" s="90"/>
      <c r="DM64" s="90"/>
      <c r="DN64" s="91"/>
      <c r="DO64" s="91"/>
      <c r="DP64" s="91"/>
      <c r="DQ64" s="91"/>
      <c r="DR64" s="91"/>
      <c r="DS64" s="91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</row>
    <row r="65" spans="1:143" s="79" customFormat="1" ht="15">
      <c r="A65" s="78" t="s">
        <v>118</v>
      </c>
      <c r="B65" s="79" t="s">
        <v>36</v>
      </c>
      <c r="C65" s="80" t="s">
        <v>119</v>
      </c>
      <c r="D65" s="176" t="s">
        <v>233</v>
      </c>
      <c r="E65" s="176" t="s">
        <v>233</v>
      </c>
      <c r="F65" s="176" t="s">
        <v>233</v>
      </c>
      <c r="G65" s="176" t="s">
        <v>233</v>
      </c>
      <c r="H65" s="176" t="s">
        <v>233</v>
      </c>
      <c r="I65" s="176" t="s">
        <v>233</v>
      </c>
      <c r="J65" s="176" t="str">
        <f>I65</f>
        <v>NA </v>
      </c>
      <c r="K65" s="141" t="s">
        <v>230</v>
      </c>
      <c r="L65" s="141" t="s">
        <v>229</v>
      </c>
      <c r="M65" s="141" t="s">
        <v>230</v>
      </c>
      <c r="N65" s="141" t="s">
        <v>230</v>
      </c>
      <c r="O65" s="141" t="s">
        <v>230</v>
      </c>
      <c r="P65" s="141" t="s">
        <v>230</v>
      </c>
      <c r="Q65" s="141" t="s">
        <v>230</v>
      </c>
      <c r="R65" s="141" t="s">
        <v>230</v>
      </c>
      <c r="S65" s="141" t="s">
        <v>230</v>
      </c>
      <c r="T65" s="141" t="s">
        <v>230</v>
      </c>
      <c r="U65" s="141" t="s">
        <v>229</v>
      </c>
      <c r="V65" s="141" t="s">
        <v>230</v>
      </c>
      <c r="W65" s="141" t="s">
        <v>230</v>
      </c>
      <c r="X65" s="141" t="s">
        <v>230</v>
      </c>
      <c r="Y65" s="141" t="s">
        <v>230</v>
      </c>
      <c r="Z65" s="141" t="s">
        <v>229</v>
      </c>
      <c r="AA65" s="141" t="s">
        <v>229</v>
      </c>
      <c r="AB65" s="141" t="s">
        <v>229</v>
      </c>
      <c r="AC65" s="141" t="s">
        <v>229</v>
      </c>
      <c r="AD65" s="141" t="s">
        <v>229</v>
      </c>
      <c r="AE65" s="141" t="s">
        <v>229</v>
      </c>
      <c r="AF65" s="141" t="s">
        <v>229</v>
      </c>
      <c r="AG65" s="141" t="s">
        <v>229</v>
      </c>
      <c r="AH65" s="141" t="s">
        <v>230</v>
      </c>
      <c r="AI65" s="141" t="s">
        <v>230</v>
      </c>
      <c r="AJ65" s="141" t="s">
        <v>230</v>
      </c>
      <c r="AK65" s="141" t="s">
        <v>230</v>
      </c>
      <c r="AL65" s="141" t="s">
        <v>230</v>
      </c>
      <c r="AM65" s="141" t="s">
        <v>230</v>
      </c>
      <c r="AN65" s="141" t="s">
        <v>230</v>
      </c>
      <c r="AO65" s="141" t="s">
        <v>229</v>
      </c>
      <c r="AP65" s="141" t="s">
        <v>230</v>
      </c>
      <c r="AQ65" s="141" t="s">
        <v>229</v>
      </c>
      <c r="AR65" s="141" t="s">
        <v>230</v>
      </c>
      <c r="AS65" s="141" t="s">
        <v>230</v>
      </c>
      <c r="AT65" s="141" t="s">
        <v>230</v>
      </c>
      <c r="AU65" s="141" t="s">
        <v>230</v>
      </c>
      <c r="AV65" s="141" t="s">
        <v>229</v>
      </c>
      <c r="AW65" s="141" t="s">
        <v>230</v>
      </c>
      <c r="AX65" s="141" t="s">
        <v>230</v>
      </c>
      <c r="AY65" s="141" t="s">
        <v>230</v>
      </c>
      <c r="AZ65" s="141" t="s">
        <v>230</v>
      </c>
      <c r="BA65" s="141" t="s">
        <v>230</v>
      </c>
      <c r="BB65" s="141" t="s">
        <v>229</v>
      </c>
      <c r="BC65" s="141" t="s">
        <v>229</v>
      </c>
      <c r="BD65" s="141" t="s">
        <v>230</v>
      </c>
      <c r="BE65" s="141" t="s">
        <v>229</v>
      </c>
      <c r="BF65" s="141" t="s">
        <v>230</v>
      </c>
      <c r="BG65" s="141" t="s">
        <v>229</v>
      </c>
      <c r="BH65" s="141" t="s">
        <v>230</v>
      </c>
      <c r="BI65" s="141" t="s">
        <v>230</v>
      </c>
      <c r="BJ65" s="141" t="s">
        <v>230</v>
      </c>
      <c r="BK65" s="141" t="s">
        <v>230</v>
      </c>
      <c r="BL65" s="141" t="s">
        <v>230</v>
      </c>
      <c r="BM65" s="141" t="s">
        <v>230</v>
      </c>
      <c r="BN65" s="141" t="s">
        <v>230</v>
      </c>
      <c r="BO65" s="141" t="s">
        <v>230</v>
      </c>
      <c r="BP65" s="141" t="s">
        <v>229</v>
      </c>
      <c r="BQ65" s="22" t="s">
        <v>230</v>
      </c>
      <c r="BR65" s="22" t="s">
        <v>230</v>
      </c>
      <c r="BS65" s="22" t="s">
        <v>230</v>
      </c>
      <c r="BT65" s="22" t="s">
        <v>230</v>
      </c>
      <c r="BU65" s="22" t="s">
        <v>230</v>
      </c>
      <c r="BV65" s="22" t="s">
        <v>230</v>
      </c>
      <c r="BW65" s="22" t="s">
        <v>230</v>
      </c>
      <c r="BX65" s="22" t="s">
        <v>230</v>
      </c>
      <c r="BY65" s="22" t="s">
        <v>230</v>
      </c>
      <c r="BZ65" s="22" t="s">
        <v>230</v>
      </c>
      <c r="CA65" s="22" t="s">
        <v>230</v>
      </c>
      <c r="CB65" s="22" t="s">
        <v>230</v>
      </c>
      <c r="CC65" s="22" t="s">
        <v>231</v>
      </c>
      <c r="CD65" s="22" t="s">
        <v>230</v>
      </c>
      <c r="CE65" s="22" t="s">
        <v>230</v>
      </c>
      <c r="CF65" s="22" t="s">
        <v>230</v>
      </c>
      <c r="CG65" s="22" t="s">
        <v>229</v>
      </c>
      <c r="CH65" s="22" t="s">
        <v>230</v>
      </c>
      <c r="CI65" s="22" t="s">
        <v>230</v>
      </c>
      <c r="CJ65" s="22" t="s">
        <v>229</v>
      </c>
      <c r="CK65" s="22" t="s">
        <v>229</v>
      </c>
      <c r="CL65" s="22" t="s">
        <v>230</v>
      </c>
      <c r="CM65" s="22" t="s">
        <v>229</v>
      </c>
      <c r="CN65" s="22" t="s">
        <v>229</v>
      </c>
      <c r="CO65" s="22" t="s">
        <v>230</v>
      </c>
      <c r="CP65" s="22" t="s">
        <v>230</v>
      </c>
      <c r="CQ65" s="22" t="s">
        <v>230</v>
      </c>
      <c r="CR65" s="141" t="s">
        <v>233</v>
      </c>
      <c r="CS65" s="141" t="s">
        <v>233</v>
      </c>
      <c r="CT65" s="141" t="s">
        <v>233</v>
      </c>
      <c r="CU65" s="141"/>
      <c r="CV65" s="141"/>
      <c r="CW65" s="141"/>
      <c r="CX65" s="141"/>
      <c r="CY65" s="141"/>
      <c r="CZ65" s="14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1:143" s="79" customFormat="1" ht="15">
      <c r="A66" s="78" t="s">
        <v>120</v>
      </c>
      <c r="B66" s="79" t="s">
        <v>36</v>
      </c>
      <c r="C66" s="80" t="s">
        <v>121</v>
      </c>
      <c r="D66" s="176" t="s">
        <v>238</v>
      </c>
      <c r="E66" s="176" t="s">
        <v>177</v>
      </c>
      <c r="F66" s="176" t="s">
        <v>238</v>
      </c>
      <c r="G66" s="176" t="s">
        <v>238</v>
      </c>
      <c r="H66" s="176" t="s">
        <v>238</v>
      </c>
      <c r="I66" s="176" t="s">
        <v>238</v>
      </c>
      <c r="J66" s="176"/>
      <c r="K66" s="141" t="s">
        <v>239</v>
      </c>
      <c r="L66" s="141" t="s">
        <v>239</v>
      </c>
      <c r="M66" s="141" t="s">
        <v>240</v>
      </c>
      <c r="N66" s="141" t="s">
        <v>240</v>
      </c>
      <c r="O66" s="141" t="s">
        <v>240</v>
      </c>
      <c r="P66" s="141" t="s">
        <v>239</v>
      </c>
      <c r="Q66" s="141" t="s">
        <v>239</v>
      </c>
      <c r="R66" s="141" t="s">
        <v>239</v>
      </c>
      <c r="S66" s="141" t="s">
        <v>239</v>
      </c>
      <c r="T66" s="141" t="s">
        <v>239</v>
      </c>
      <c r="U66" s="141" t="s">
        <v>239</v>
      </c>
      <c r="V66" s="141" t="s">
        <v>239</v>
      </c>
      <c r="W66" s="141" t="s">
        <v>239</v>
      </c>
      <c r="X66" s="141" t="s">
        <v>239</v>
      </c>
      <c r="Y66" s="141" t="s">
        <v>238</v>
      </c>
      <c r="Z66" s="141" t="s">
        <v>239</v>
      </c>
      <c r="AA66" s="141" t="s">
        <v>239</v>
      </c>
      <c r="AB66" s="141" t="s">
        <v>239</v>
      </c>
      <c r="AC66" s="141" t="s">
        <v>239</v>
      </c>
      <c r="AD66" s="141" t="s">
        <v>239</v>
      </c>
      <c r="AE66" s="141" t="s">
        <v>239</v>
      </c>
      <c r="AF66" s="141" t="s">
        <v>239</v>
      </c>
      <c r="AG66" s="141" t="s">
        <v>239</v>
      </c>
      <c r="AH66" s="141" t="s">
        <v>239</v>
      </c>
      <c r="AI66" s="141" t="s">
        <v>239</v>
      </c>
      <c r="AJ66" s="141" t="s">
        <v>239</v>
      </c>
      <c r="AK66" s="141" t="s">
        <v>239</v>
      </c>
      <c r="AL66" s="141" t="s">
        <v>239</v>
      </c>
      <c r="AM66" s="141" t="s">
        <v>239</v>
      </c>
      <c r="AN66" s="141" t="s">
        <v>239</v>
      </c>
      <c r="AO66" s="141" t="s">
        <v>239</v>
      </c>
      <c r="AP66" s="141" t="s">
        <v>239</v>
      </c>
      <c r="AQ66" s="141" t="s">
        <v>239</v>
      </c>
      <c r="AR66" s="141" t="s">
        <v>239</v>
      </c>
      <c r="AS66" s="141" t="s">
        <v>240</v>
      </c>
      <c r="AT66" s="141" t="s">
        <v>240</v>
      </c>
      <c r="AU66" s="141" t="s">
        <v>239</v>
      </c>
      <c r="AV66" s="141" t="s">
        <v>240</v>
      </c>
      <c r="AW66" s="141" t="s">
        <v>239</v>
      </c>
      <c r="AX66" s="141" t="s">
        <v>239</v>
      </c>
      <c r="AY66" s="141" t="s">
        <v>239</v>
      </c>
      <c r="AZ66" s="141" t="s">
        <v>239</v>
      </c>
      <c r="BA66" s="141" t="s">
        <v>239</v>
      </c>
      <c r="BB66" s="141" t="s">
        <v>239</v>
      </c>
      <c r="BC66" s="141" t="s">
        <v>239</v>
      </c>
      <c r="BD66" s="141" t="s">
        <v>239</v>
      </c>
      <c r="BE66" s="141" t="s">
        <v>239</v>
      </c>
      <c r="BF66" s="141" t="s">
        <v>239</v>
      </c>
      <c r="BG66" s="141" t="s">
        <v>239</v>
      </c>
      <c r="BH66" s="141" t="s">
        <v>239</v>
      </c>
      <c r="BI66" s="141" t="s">
        <v>239</v>
      </c>
      <c r="BJ66" s="141" t="s">
        <v>240</v>
      </c>
      <c r="BK66" s="141" t="s">
        <v>239</v>
      </c>
      <c r="BL66" s="141" t="s">
        <v>239</v>
      </c>
      <c r="BM66" s="141" t="s">
        <v>239</v>
      </c>
      <c r="BN66" s="141" t="s">
        <v>239</v>
      </c>
      <c r="BO66" s="141" t="s">
        <v>239</v>
      </c>
      <c r="BP66" s="141" t="s">
        <v>240</v>
      </c>
      <c r="BQ66" s="22" t="s">
        <v>239</v>
      </c>
      <c r="BR66" s="22" t="s">
        <v>239</v>
      </c>
      <c r="BS66" s="22" t="s">
        <v>240</v>
      </c>
      <c r="BT66" s="22" t="s">
        <v>239</v>
      </c>
      <c r="BU66" s="22" t="s">
        <v>239</v>
      </c>
      <c r="BV66" s="22" t="s">
        <v>239</v>
      </c>
      <c r="BW66" s="22" t="s">
        <v>239</v>
      </c>
      <c r="BX66" s="22" t="s">
        <v>239</v>
      </c>
      <c r="BY66" s="22" t="s">
        <v>239</v>
      </c>
      <c r="BZ66" s="22" t="s">
        <v>241</v>
      </c>
      <c r="CA66" s="22" t="s">
        <v>239</v>
      </c>
      <c r="CB66" s="22" t="s">
        <v>239</v>
      </c>
      <c r="CC66" s="22" t="s">
        <v>241</v>
      </c>
      <c r="CD66" s="22" t="s">
        <v>239</v>
      </c>
      <c r="CE66" s="22" t="s">
        <v>239</v>
      </c>
      <c r="CF66" s="22" t="s">
        <v>238</v>
      </c>
      <c r="CG66" s="22" t="s">
        <v>239</v>
      </c>
      <c r="CH66" s="22" t="s">
        <v>239</v>
      </c>
      <c r="CI66" s="22" t="s">
        <v>239</v>
      </c>
      <c r="CJ66" s="22" t="s">
        <v>239</v>
      </c>
      <c r="CK66" s="22" t="s">
        <v>239</v>
      </c>
      <c r="CL66" s="22" t="s">
        <v>240</v>
      </c>
      <c r="CM66" s="22" t="s">
        <v>239</v>
      </c>
      <c r="CN66" s="22" t="s">
        <v>239</v>
      </c>
      <c r="CO66" s="22" t="s">
        <v>239</v>
      </c>
      <c r="CP66" s="22" t="s">
        <v>239</v>
      </c>
      <c r="CQ66" s="22" t="s">
        <v>241</v>
      </c>
      <c r="CR66" s="141" t="s">
        <v>177</v>
      </c>
      <c r="CS66" s="141" t="s">
        <v>177</v>
      </c>
      <c r="CT66" s="141" t="s">
        <v>177</v>
      </c>
      <c r="CU66" s="141"/>
      <c r="CV66" s="141"/>
      <c r="CW66" s="141"/>
      <c r="CX66" s="141"/>
      <c r="CY66" s="141"/>
      <c r="CZ66" s="14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1:143" s="79" customFormat="1" ht="15">
      <c r="A67" s="78" t="s">
        <v>122</v>
      </c>
      <c r="B67" s="79" t="s">
        <v>36</v>
      </c>
      <c r="C67" s="80" t="s">
        <v>123</v>
      </c>
      <c r="D67" s="176">
        <v>0</v>
      </c>
      <c r="E67" s="176">
        <v>0</v>
      </c>
      <c r="F67" s="176" t="s">
        <v>177</v>
      </c>
      <c r="G67" s="176">
        <v>0</v>
      </c>
      <c r="H67" s="176">
        <v>0</v>
      </c>
      <c r="I67" s="176">
        <v>0</v>
      </c>
      <c r="J67" s="176"/>
      <c r="K67" s="141" t="s">
        <v>177</v>
      </c>
      <c r="L67" s="141" t="s">
        <v>177</v>
      </c>
      <c r="M67" s="141" t="s">
        <v>177</v>
      </c>
      <c r="N67" s="141" t="s">
        <v>177</v>
      </c>
      <c r="O67" s="141" t="s">
        <v>177</v>
      </c>
      <c r="P67" s="141" t="s">
        <v>177</v>
      </c>
      <c r="Q67" s="141">
        <v>0</v>
      </c>
      <c r="R67" s="141" t="s">
        <v>177</v>
      </c>
      <c r="S67" s="141" t="s">
        <v>177</v>
      </c>
      <c r="T67" s="141" t="s">
        <v>177</v>
      </c>
      <c r="U67" s="141" t="s">
        <v>177</v>
      </c>
      <c r="V67" s="141">
        <v>0</v>
      </c>
      <c r="W67" s="141" t="s">
        <v>177</v>
      </c>
      <c r="X67" s="141" t="s">
        <v>177</v>
      </c>
      <c r="Y67" s="141">
        <v>0</v>
      </c>
      <c r="Z67" s="141">
        <v>0</v>
      </c>
      <c r="AA67" s="141">
        <v>0</v>
      </c>
      <c r="AB67" s="141">
        <v>0</v>
      </c>
      <c r="AC67" s="141" t="s">
        <v>177</v>
      </c>
      <c r="AD67" s="141" t="s">
        <v>177</v>
      </c>
      <c r="AE67" s="141">
        <v>0</v>
      </c>
      <c r="AF67" s="141" t="s">
        <v>177</v>
      </c>
      <c r="AG67" s="141">
        <v>0</v>
      </c>
      <c r="AH67" s="141">
        <v>0</v>
      </c>
      <c r="AI67" s="141" t="s">
        <v>177</v>
      </c>
      <c r="AJ67" s="141" t="s">
        <v>177</v>
      </c>
      <c r="AK67" s="141" t="s">
        <v>177</v>
      </c>
      <c r="AL67" s="141" t="s">
        <v>177</v>
      </c>
      <c r="AM67" s="141" t="s">
        <v>177</v>
      </c>
      <c r="AN67" s="141" t="s">
        <v>177</v>
      </c>
      <c r="AO67" s="141" t="s">
        <v>177</v>
      </c>
      <c r="AP67" s="141" t="s">
        <v>177</v>
      </c>
      <c r="AQ67" s="141" t="s">
        <v>177</v>
      </c>
      <c r="AR67" s="141" t="s">
        <v>177</v>
      </c>
      <c r="AS67" s="141" t="s">
        <v>177</v>
      </c>
      <c r="AT67" s="141" t="s">
        <v>177</v>
      </c>
      <c r="AU67" s="141" t="s">
        <v>177</v>
      </c>
      <c r="AV67" s="141" t="s">
        <v>177</v>
      </c>
      <c r="AW67" s="141" t="s">
        <v>177</v>
      </c>
      <c r="AX67" s="141" t="s">
        <v>177</v>
      </c>
      <c r="AY67" s="141" t="s">
        <v>177</v>
      </c>
      <c r="AZ67" s="141" t="s">
        <v>177</v>
      </c>
      <c r="BA67" s="141" t="s">
        <v>177</v>
      </c>
      <c r="BB67" s="141" t="s">
        <v>177</v>
      </c>
      <c r="BC67" s="141" t="s">
        <v>177</v>
      </c>
      <c r="BD67" s="141" t="s">
        <v>177</v>
      </c>
      <c r="BE67" s="141" t="s">
        <v>177</v>
      </c>
      <c r="BF67" s="141" t="s">
        <v>177</v>
      </c>
      <c r="BG67" s="141" t="s">
        <v>177</v>
      </c>
      <c r="BH67" s="141" t="s">
        <v>177</v>
      </c>
      <c r="BI67" s="141" t="s">
        <v>177</v>
      </c>
      <c r="BJ67" s="141" t="s">
        <v>177</v>
      </c>
      <c r="BK67" s="141" t="s">
        <v>177</v>
      </c>
      <c r="BL67" s="141" t="s">
        <v>177</v>
      </c>
      <c r="BM67" s="141" t="s">
        <v>177</v>
      </c>
      <c r="BN67" s="141" t="s">
        <v>177</v>
      </c>
      <c r="BO67" s="141" t="s">
        <v>177</v>
      </c>
      <c r="BP67" s="141">
        <v>0</v>
      </c>
      <c r="BQ67" s="22">
        <v>0</v>
      </c>
      <c r="BR67" s="22" t="s">
        <v>177</v>
      </c>
      <c r="BS67" s="22" t="s">
        <v>177</v>
      </c>
      <c r="BT67" s="22" t="s">
        <v>177</v>
      </c>
      <c r="BU67" s="22" t="s">
        <v>177</v>
      </c>
      <c r="BV67" s="22">
        <v>0</v>
      </c>
      <c r="BW67" s="22" t="s">
        <v>177</v>
      </c>
      <c r="BX67" s="22" t="s">
        <v>177</v>
      </c>
      <c r="BY67" s="22" t="s">
        <v>177</v>
      </c>
      <c r="BZ67" s="22" t="s">
        <v>177</v>
      </c>
      <c r="CA67" s="22" t="s">
        <v>177</v>
      </c>
      <c r="CB67" s="22" t="s">
        <v>177</v>
      </c>
      <c r="CC67" s="22" t="s">
        <v>177</v>
      </c>
      <c r="CD67" s="22" t="s">
        <v>177</v>
      </c>
      <c r="CE67" s="22" t="s">
        <v>177</v>
      </c>
      <c r="CF67" s="22" t="s">
        <v>177</v>
      </c>
      <c r="CG67" s="22" t="s">
        <v>177</v>
      </c>
      <c r="CH67" s="22" t="s">
        <v>177</v>
      </c>
      <c r="CI67" s="22" t="s">
        <v>177</v>
      </c>
      <c r="CJ67" s="22" t="s">
        <v>177</v>
      </c>
      <c r="CK67" s="22" t="s">
        <v>177</v>
      </c>
      <c r="CL67" s="22" t="s">
        <v>177</v>
      </c>
      <c r="CM67" s="22" t="s">
        <v>177</v>
      </c>
      <c r="CN67" s="22" t="s">
        <v>177</v>
      </c>
      <c r="CO67" s="22">
        <v>0</v>
      </c>
      <c r="CP67" s="22">
        <v>0</v>
      </c>
      <c r="CQ67" s="22" t="s">
        <v>177</v>
      </c>
      <c r="CR67" s="141">
        <v>0</v>
      </c>
      <c r="CS67" s="141">
        <v>0</v>
      </c>
      <c r="CT67" s="141">
        <v>0</v>
      </c>
      <c r="CU67" s="141"/>
      <c r="CV67" s="141"/>
      <c r="CW67" s="141"/>
      <c r="CX67" s="141"/>
      <c r="CY67" s="141"/>
      <c r="CZ67" s="14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1:143" s="79" customFormat="1" ht="15">
      <c r="A68" s="78" t="s">
        <v>124</v>
      </c>
      <c r="B68" s="79" t="s">
        <v>36</v>
      </c>
      <c r="C68" s="80" t="s">
        <v>125</v>
      </c>
      <c r="D68" s="176"/>
      <c r="E68" s="176"/>
      <c r="F68" s="176" t="s">
        <v>249</v>
      </c>
      <c r="G68" s="176" t="s">
        <v>246</v>
      </c>
      <c r="H68" s="176"/>
      <c r="I68" s="176"/>
      <c r="J68" s="176"/>
      <c r="K68" s="141" t="s">
        <v>249</v>
      </c>
      <c r="L68" s="141" t="s">
        <v>247</v>
      </c>
      <c r="M68" s="141" t="s">
        <v>247</v>
      </c>
      <c r="N68" s="141" t="s">
        <v>249</v>
      </c>
      <c r="O68" s="141" t="s">
        <v>249</v>
      </c>
      <c r="P68" s="141" t="s">
        <v>249</v>
      </c>
      <c r="Q68" s="141" t="s">
        <v>246</v>
      </c>
      <c r="R68" s="141" t="s">
        <v>246</v>
      </c>
      <c r="S68" s="141" t="s">
        <v>246</v>
      </c>
      <c r="T68" s="141" t="s">
        <v>246</v>
      </c>
      <c r="U68" s="141" t="s">
        <v>246</v>
      </c>
      <c r="V68" s="141" t="s">
        <v>246</v>
      </c>
      <c r="W68" s="141" t="s">
        <v>246</v>
      </c>
      <c r="X68" s="141" t="s">
        <v>250</v>
      </c>
      <c r="Y68" s="141" t="s">
        <v>246</v>
      </c>
      <c r="Z68" s="141" t="s">
        <v>246</v>
      </c>
      <c r="AA68" s="141" t="s">
        <v>246</v>
      </c>
      <c r="AB68" s="141" t="s">
        <v>249</v>
      </c>
      <c r="AC68" s="141" t="s">
        <v>252</v>
      </c>
      <c r="AD68" s="141" t="s">
        <v>246</v>
      </c>
      <c r="AE68" s="141" t="s">
        <v>249</v>
      </c>
      <c r="AF68" s="141" t="s">
        <v>246</v>
      </c>
      <c r="AG68" s="141" t="s">
        <v>249</v>
      </c>
      <c r="AH68" s="141" t="s">
        <v>177</v>
      </c>
      <c r="AI68" s="141" t="s">
        <v>252</v>
      </c>
      <c r="AJ68" s="141" t="s">
        <v>249</v>
      </c>
      <c r="AK68" s="141" t="s">
        <v>251</v>
      </c>
      <c r="AL68" s="141" t="s">
        <v>248</v>
      </c>
      <c r="AM68" s="141" t="s">
        <v>252</v>
      </c>
      <c r="AN68" s="141" t="s">
        <v>251</v>
      </c>
      <c r="AO68" s="141" t="s">
        <v>246</v>
      </c>
      <c r="AP68" s="141" t="s">
        <v>246</v>
      </c>
      <c r="AQ68" s="141" t="s">
        <v>248</v>
      </c>
      <c r="AR68" s="141" t="s">
        <v>252</v>
      </c>
      <c r="AS68" s="141" t="s">
        <v>248</v>
      </c>
      <c r="AT68" s="141" t="s">
        <v>248</v>
      </c>
      <c r="AU68" s="141" t="s">
        <v>248</v>
      </c>
      <c r="AV68" s="141" t="s">
        <v>252</v>
      </c>
      <c r="AW68" s="141" t="s">
        <v>246</v>
      </c>
      <c r="AX68" s="141" t="s">
        <v>247</v>
      </c>
      <c r="AY68" s="141" t="s">
        <v>252</v>
      </c>
      <c r="AZ68" s="141" t="s">
        <v>252</v>
      </c>
      <c r="BA68" s="141" t="s">
        <v>249</v>
      </c>
      <c r="BB68" s="141" t="s">
        <v>246</v>
      </c>
      <c r="BC68" s="141" t="s">
        <v>249</v>
      </c>
      <c r="BD68" s="141" t="s">
        <v>250</v>
      </c>
      <c r="BE68" s="141" t="s">
        <v>247</v>
      </c>
      <c r="BF68" s="141" t="s">
        <v>252</v>
      </c>
      <c r="BG68" s="141" t="s">
        <v>249</v>
      </c>
      <c r="BH68" s="141" t="s">
        <v>246</v>
      </c>
      <c r="BI68" s="141" t="s">
        <v>246</v>
      </c>
      <c r="BJ68" s="141" t="s">
        <v>249</v>
      </c>
      <c r="BK68" s="141" t="s">
        <v>249</v>
      </c>
      <c r="BL68" s="141" t="s">
        <v>252</v>
      </c>
      <c r="BM68" s="141" t="s">
        <v>246</v>
      </c>
      <c r="BN68" s="141" t="s">
        <v>247</v>
      </c>
      <c r="BO68" s="141" t="s">
        <v>250</v>
      </c>
      <c r="BP68" s="141" t="s">
        <v>246</v>
      </c>
      <c r="BQ68" s="22" t="s">
        <v>252</v>
      </c>
      <c r="BR68" s="22" t="s">
        <v>249</v>
      </c>
      <c r="BS68" s="22" t="s">
        <v>249</v>
      </c>
      <c r="BT68" s="22" t="s">
        <v>246</v>
      </c>
      <c r="BU68" s="22" t="s">
        <v>246</v>
      </c>
      <c r="BV68" s="22" t="s">
        <v>246</v>
      </c>
      <c r="BW68" s="22" t="s">
        <v>247</v>
      </c>
      <c r="BX68" s="22" t="s">
        <v>247</v>
      </c>
      <c r="BY68" s="22" t="s">
        <v>246</v>
      </c>
      <c r="BZ68" s="22" t="s">
        <v>252</v>
      </c>
      <c r="CA68" s="22" t="s">
        <v>246</v>
      </c>
      <c r="CB68" s="22" t="s">
        <v>246</v>
      </c>
      <c r="CC68" s="22" t="s">
        <v>252</v>
      </c>
      <c r="CD68" s="22" t="s">
        <v>246</v>
      </c>
      <c r="CE68" s="22" t="s">
        <v>246</v>
      </c>
      <c r="CF68" s="22" t="s">
        <v>246</v>
      </c>
      <c r="CG68" s="22" t="s">
        <v>249</v>
      </c>
      <c r="CH68" s="22" t="s">
        <v>251</v>
      </c>
      <c r="CI68" s="22" t="s">
        <v>249</v>
      </c>
      <c r="CJ68" s="22" t="s">
        <v>249</v>
      </c>
      <c r="CK68" s="22" t="s">
        <v>251</v>
      </c>
      <c r="CL68" s="22" t="s">
        <v>247</v>
      </c>
      <c r="CM68" s="22" t="s">
        <v>246</v>
      </c>
      <c r="CN68" s="22" t="s">
        <v>246</v>
      </c>
      <c r="CO68" s="22" t="s">
        <v>249</v>
      </c>
      <c r="CP68" s="22" t="s">
        <v>246</v>
      </c>
      <c r="CQ68" s="22" t="s">
        <v>246</v>
      </c>
      <c r="CR68" s="141" t="s">
        <v>247</v>
      </c>
      <c r="CS68" s="141" t="s">
        <v>246</v>
      </c>
      <c r="CT68" s="141" t="s">
        <v>246</v>
      </c>
      <c r="CU68" s="141"/>
      <c r="CV68" s="141"/>
      <c r="CW68" s="141"/>
      <c r="CX68" s="141"/>
      <c r="CY68" s="141"/>
      <c r="CZ68" s="14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1:143" s="79" customFormat="1" ht="15">
      <c r="A69" s="78" t="s">
        <v>126</v>
      </c>
      <c r="B69" s="79" t="s">
        <v>36</v>
      </c>
      <c r="C69" s="80" t="s">
        <v>127</v>
      </c>
      <c r="D69" s="176"/>
      <c r="E69" s="176"/>
      <c r="F69" s="176"/>
      <c r="G69" s="176"/>
      <c r="H69" s="176"/>
      <c r="I69" s="176"/>
      <c r="J69" s="176"/>
      <c r="K69" s="141"/>
      <c r="L69" s="141">
        <v>0</v>
      </c>
      <c r="M69" s="141">
        <v>0</v>
      </c>
      <c r="N69" s="141"/>
      <c r="O69" s="141"/>
      <c r="P69" s="141"/>
      <c r="Q69" s="141"/>
      <c r="R69" s="141">
        <v>96</v>
      </c>
      <c r="S69" s="141">
        <v>58</v>
      </c>
      <c r="T69" s="141">
        <v>0</v>
      </c>
      <c r="U69" s="141">
        <v>50</v>
      </c>
      <c r="V69" s="141"/>
      <c r="W69" s="141"/>
      <c r="X69" s="141"/>
      <c r="Y69" s="141"/>
      <c r="Z69" s="141"/>
      <c r="AA69" s="141"/>
      <c r="AB69" s="141">
        <v>0</v>
      </c>
      <c r="AC69" s="141">
        <v>0</v>
      </c>
      <c r="AD69" s="141">
        <v>0</v>
      </c>
      <c r="AE69" s="141"/>
      <c r="AF69" s="141"/>
      <c r="AG69" s="197" t="s">
        <v>409</v>
      </c>
      <c r="AH69" s="197" t="s">
        <v>409</v>
      </c>
      <c r="AI69" s="197" t="s">
        <v>409</v>
      </c>
      <c r="AJ69" s="197">
        <v>63</v>
      </c>
      <c r="AK69" s="197">
        <v>0</v>
      </c>
      <c r="AL69" s="197">
        <v>10</v>
      </c>
      <c r="AM69" s="197">
        <v>0</v>
      </c>
      <c r="AN69" s="197">
        <v>76</v>
      </c>
      <c r="AO69" s="197">
        <v>0</v>
      </c>
      <c r="AP69" s="197">
        <v>58</v>
      </c>
      <c r="AQ69" s="197">
        <v>7</v>
      </c>
      <c r="AR69" s="197" t="s">
        <v>409</v>
      </c>
      <c r="AS69" s="197" t="s">
        <v>409</v>
      </c>
      <c r="AT69" s="197" t="s">
        <v>409</v>
      </c>
      <c r="AU69" s="197" t="s">
        <v>409</v>
      </c>
      <c r="AV69" s="197" t="s">
        <v>409</v>
      </c>
      <c r="AW69" s="197" t="s">
        <v>409</v>
      </c>
      <c r="AX69" s="197" t="s">
        <v>409</v>
      </c>
      <c r="AY69" s="197" t="s">
        <v>409</v>
      </c>
      <c r="AZ69" s="141"/>
      <c r="BA69" s="141">
        <v>100</v>
      </c>
      <c r="BB69" s="141">
        <v>0</v>
      </c>
      <c r="BC69" s="141">
        <v>50</v>
      </c>
      <c r="BD69" s="141">
        <v>0</v>
      </c>
      <c r="BE69" s="141" t="s">
        <v>177</v>
      </c>
      <c r="BF69" s="141" t="s">
        <v>177</v>
      </c>
      <c r="BG69" s="141" t="s">
        <v>177</v>
      </c>
      <c r="BH69" s="141" t="s">
        <v>177</v>
      </c>
      <c r="BI69" s="141" t="s">
        <v>177</v>
      </c>
      <c r="BJ69" s="141" t="s">
        <v>177</v>
      </c>
      <c r="BK69" s="141" t="s">
        <v>177</v>
      </c>
      <c r="BL69" s="141" t="s">
        <v>177</v>
      </c>
      <c r="BM69" s="141" t="s">
        <v>177</v>
      </c>
      <c r="BN69" s="140">
        <v>100</v>
      </c>
      <c r="BO69" s="141" t="s">
        <v>177</v>
      </c>
      <c r="BP69" s="141">
        <v>100</v>
      </c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>
        <v>33.6</v>
      </c>
      <c r="CG69" s="22">
        <v>0</v>
      </c>
      <c r="CH69" s="22">
        <v>0</v>
      </c>
      <c r="CI69" s="22">
        <v>0</v>
      </c>
      <c r="CJ69" s="22">
        <v>0</v>
      </c>
      <c r="CK69" s="163">
        <v>38</v>
      </c>
      <c r="CL69" s="163">
        <v>0</v>
      </c>
      <c r="CM69" s="163">
        <v>36</v>
      </c>
      <c r="CN69" s="22">
        <v>0</v>
      </c>
      <c r="CO69" s="22"/>
      <c r="CP69" s="22"/>
      <c r="CQ69" s="22"/>
      <c r="CR69" s="141"/>
      <c r="CS69" s="141"/>
      <c r="CT69" s="141"/>
      <c r="CU69" s="141"/>
      <c r="CV69" s="141"/>
      <c r="CW69" s="141"/>
      <c r="CX69" s="141"/>
      <c r="CY69" s="141"/>
      <c r="CZ69" s="14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199"/>
      <c r="EB69" s="199"/>
      <c r="EC69" s="199"/>
      <c r="ED69" s="199"/>
      <c r="EE69" s="215"/>
      <c r="EF69" s="81"/>
      <c r="EG69" s="81"/>
      <c r="EH69" s="81"/>
      <c r="EI69" s="81"/>
      <c r="EJ69" s="81"/>
      <c r="EK69" s="162"/>
      <c r="EL69" s="81"/>
      <c r="EM69" s="81"/>
    </row>
    <row r="70" spans="1:143" s="79" customFormat="1" ht="60">
      <c r="A70" s="78" t="s">
        <v>128</v>
      </c>
      <c r="B70" s="79" t="s">
        <v>36</v>
      </c>
      <c r="C70" s="80" t="s">
        <v>129</v>
      </c>
      <c r="D70" s="176" t="s">
        <v>291</v>
      </c>
      <c r="E70" s="176" t="s">
        <v>290</v>
      </c>
      <c r="F70" s="176" t="s">
        <v>292</v>
      </c>
      <c r="G70" s="176" t="s">
        <v>290</v>
      </c>
      <c r="H70" s="176" t="s">
        <v>292</v>
      </c>
      <c r="I70" s="176" t="s">
        <v>291</v>
      </c>
      <c r="J70" s="176"/>
      <c r="K70" s="141" t="s">
        <v>293</v>
      </c>
      <c r="L70" s="141" t="s">
        <v>292</v>
      </c>
      <c r="M70" s="141" t="s">
        <v>293</v>
      </c>
      <c r="N70" s="141" t="s">
        <v>294</v>
      </c>
      <c r="O70" s="141" t="s">
        <v>292</v>
      </c>
      <c r="P70" s="141" t="s">
        <v>292</v>
      </c>
      <c r="Q70" s="141" t="s">
        <v>292</v>
      </c>
      <c r="R70" s="141" t="s">
        <v>293</v>
      </c>
      <c r="S70" s="141" t="s">
        <v>292</v>
      </c>
      <c r="T70" s="141" t="s">
        <v>292</v>
      </c>
      <c r="U70" s="141" t="s">
        <v>292</v>
      </c>
      <c r="V70" s="141" t="s">
        <v>292</v>
      </c>
      <c r="W70" s="141" t="s">
        <v>292</v>
      </c>
      <c r="X70" s="141" t="s">
        <v>292</v>
      </c>
      <c r="Y70" s="141" t="s">
        <v>292</v>
      </c>
      <c r="Z70" s="141" t="s">
        <v>292</v>
      </c>
      <c r="AA70" s="141" t="s">
        <v>292</v>
      </c>
      <c r="AB70" s="141" t="s">
        <v>292</v>
      </c>
      <c r="AC70" s="141" t="s">
        <v>292</v>
      </c>
      <c r="AD70" s="141" t="s">
        <v>292</v>
      </c>
      <c r="AE70" s="141" t="s">
        <v>292</v>
      </c>
      <c r="AF70" s="141" t="s">
        <v>292</v>
      </c>
      <c r="AG70" s="141" t="s">
        <v>292</v>
      </c>
      <c r="AH70" s="141" t="s">
        <v>292</v>
      </c>
      <c r="AI70" s="141" t="s">
        <v>292</v>
      </c>
      <c r="AJ70" s="141" t="s">
        <v>292</v>
      </c>
      <c r="AK70" s="141" t="s">
        <v>292</v>
      </c>
      <c r="AL70" s="141" t="s">
        <v>292</v>
      </c>
      <c r="AM70" s="141" t="s">
        <v>292</v>
      </c>
      <c r="AN70" s="141" t="s">
        <v>292</v>
      </c>
      <c r="AO70" s="141" t="s">
        <v>292</v>
      </c>
      <c r="AP70" s="141" t="s">
        <v>292</v>
      </c>
      <c r="AQ70" s="141" t="s">
        <v>292</v>
      </c>
      <c r="AR70" s="141" t="s">
        <v>292</v>
      </c>
      <c r="AS70" s="141" t="s">
        <v>292</v>
      </c>
      <c r="AT70" s="141" t="s">
        <v>292</v>
      </c>
      <c r="AU70" s="141" t="s">
        <v>292</v>
      </c>
      <c r="AV70" s="141" t="s">
        <v>292</v>
      </c>
      <c r="AW70" s="141" t="s">
        <v>292</v>
      </c>
      <c r="AX70" s="141" t="s">
        <v>292</v>
      </c>
      <c r="AY70" s="141" t="s">
        <v>292</v>
      </c>
      <c r="AZ70" s="141" t="s">
        <v>290</v>
      </c>
      <c r="BA70" s="141" t="s">
        <v>292</v>
      </c>
      <c r="BB70" s="141" t="s">
        <v>293</v>
      </c>
      <c r="BC70" s="141" t="s">
        <v>293</v>
      </c>
      <c r="BD70" s="141" t="s">
        <v>294</v>
      </c>
      <c r="BE70" s="141" t="s">
        <v>293</v>
      </c>
      <c r="BF70" s="141" t="s">
        <v>292</v>
      </c>
      <c r="BG70" s="141" t="s">
        <v>292</v>
      </c>
      <c r="BH70" s="141" t="s">
        <v>292</v>
      </c>
      <c r="BI70" s="141" t="s">
        <v>292</v>
      </c>
      <c r="BJ70" s="141" t="s">
        <v>292</v>
      </c>
      <c r="BK70" s="141" t="s">
        <v>292</v>
      </c>
      <c r="BL70" s="141" t="s">
        <v>291</v>
      </c>
      <c r="BM70" s="141" t="s">
        <v>292</v>
      </c>
      <c r="BN70" s="141" t="s">
        <v>293</v>
      </c>
      <c r="BO70" s="141" t="s">
        <v>292</v>
      </c>
      <c r="BP70" s="141" t="s">
        <v>291</v>
      </c>
      <c r="BQ70" s="22" t="s">
        <v>292</v>
      </c>
      <c r="BR70" s="22" t="s">
        <v>292</v>
      </c>
      <c r="BS70" s="22" t="s">
        <v>292</v>
      </c>
      <c r="BT70" s="22" t="s">
        <v>293</v>
      </c>
      <c r="BU70" s="22" t="s">
        <v>292</v>
      </c>
      <c r="BV70" s="22" t="s">
        <v>292</v>
      </c>
      <c r="BW70" s="22" t="s">
        <v>292</v>
      </c>
      <c r="BX70" s="22" t="s">
        <v>292</v>
      </c>
      <c r="BY70" s="22" t="s">
        <v>292</v>
      </c>
      <c r="BZ70" s="22" t="s">
        <v>293</v>
      </c>
      <c r="CA70" s="22" t="s">
        <v>292</v>
      </c>
      <c r="CB70" s="22" t="s">
        <v>292</v>
      </c>
      <c r="CC70" s="22" t="s">
        <v>292</v>
      </c>
      <c r="CD70" s="22" t="s">
        <v>292</v>
      </c>
      <c r="CE70" s="22" t="s">
        <v>290</v>
      </c>
      <c r="CF70" s="22" t="s">
        <v>292</v>
      </c>
      <c r="CG70" s="22" t="s">
        <v>293</v>
      </c>
      <c r="CH70" s="22" t="s">
        <v>293</v>
      </c>
      <c r="CI70" s="22" t="s">
        <v>293</v>
      </c>
      <c r="CJ70" s="22" t="s">
        <v>293</v>
      </c>
      <c r="CK70" s="22" t="s">
        <v>292</v>
      </c>
      <c r="CL70" s="22" t="s">
        <v>293</v>
      </c>
      <c r="CM70" s="22" t="s">
        <v>292</v>
      </c>
      <c r="CN70" s="22" t="s">
        <v>292</v>
      </c>
      <c r="CO70" s="22" t="s">
        <v>292</v>
      </c>
      <c r="CP70" s="22" t="s">
        <v>292</v>
      </c>
      <c r="CQ70" s="22" t="s">
        <v>292</v>
      </c>
      <c r="CR70" s="141"/>
      <c r="CS70" s="141"/>
      <c r="CT70" s="141"/>
      <c r="CU70" s="141"/>
      <c r="CV70" s="141"/>
      <c r="CW70" s="141"/>
      <c r="CX70" s="141"/>
      <c r="CY70" s="141"/>
      <c r="CZ70" s="14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1:143" s="69" customFormat="1" ht="15">
      <c r="A71" s="68" t="s">
        <v>130</v>
      </c>
      <c r="B71" s="69" t="s">
        <v>36</v>
      </c>
      <c r="C71" s="70" t="s">
        <v>131</v>
      </c>
      <c r="D71" s="172"/>
      <c r="E71" s="172"/>
      <c r="F71" s="172"/>
      <c r="G71" s="172"/>
      <c r="H71" s="172"/>
      <c r="I71" s="172"/>
      <c r="J71" s="172"/>
      <c r="K71" s="134">
        <v>0</v>
      </c>
      <c r="L71" s="134">
        <v>0</v>
      </c>
      <c r="M71" s="134">
        <v>0</v>
      </c>
      <c r="N71" s="134">
        <v>4</v>
      </c>
      <c r="O71" s="134">
        <v>0</v>
      </c>
      <c r="P71" s="134">
        <v>87.5</v>
      </c>
      <c r="Q71" s="134">
        <v>9.4</v>
      </c>
      <c r="R71" s="134">
        <v>0</v>
      </c>
      <c r="S71" s="134">
        <v>35</v>
      </c>
      <c r="T71" s="134">
        <v>0</v>
      </c>
      <c r="U71" s="134">
        <v>13.4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4">
        <v>0</v>
      </c>
      <c r="AB71" s="134">
        <v>0</v>
      </c>
      <c r="AC71" s="134">
        <v>0</v>
      </c>
      <c r="AD71" s="134">
        <v>0</v>
      </c>
      <c r="AE71" s="134">
        <v>8.9</v>
      </c>
      <c r="AF71" s="134">
        <v>0</v>
      </c>
      <c r="AG71" s="134">
        <v>11</v>
      </c>
      <c r="AH71" s="134">
        <v>5.1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4">
        <v>0</v>
      </c>
      <c r="AP71" s="134">
        <v>0</v>
      </c>
      <c r="AQ71" s="134">
        <v>0</v>
      </c>
      <c r="AR71" s="134">
        <v>0</v>
      </c>
      <c r="AS71" s="134">
        <v>0</v>
      </c>
      <c r="AT71" s="134">
        <v>0</v>
      </c>
      <c r="AU71" s="134">
        <v>11</v>
      </c>
      <c r="AV71" s="134">
        <v>25</v>
      </c>
      <c r="AW71" s="134">
        <v>7.6</v>
      </c>
      <c r="AX71" s="134">
        <v>0</v>
      </c>
      <c r="AY71" s="134">
        <v>0</v>
      </c>
      <c r="AZ71" s="134">
        <v>0</v>
      </c>
      <c r="BA71" s="134">
        <v>0</v>
      </c>
      <c r="BB71" s="134">
        <v>0</v>
      </c>
      <c r="BC71" s="134">
        <v>8</v>
      </c>
      <c r="BD71" s="134">
        <v>0</v>
      </c>
      <c r="BE71" s="134">
        <v>0</v>
      </c>
      <c r="BF71" s="134">
        <v>0</v>
      </c>
      <c r="BG71" s="134">
        <v>0</v>
      </c>
      <c r="BH71" s="134">
        <v>0</v>
      </c>
      <c r="BI71" s="134">
        <v>0</v>
      </c>
      <c r="BJ71" s="134">
        <v>12.5</v>
      </c>
      <c r="BK71" s="134">
        <v>0</v>
      </c>
      <c r="BL71" s="134">
        <v>5.5</v>
      </c>
      <c r="BM71" s="134">
        <v>0</v>
      </c>
      <c r="BN71" s="133">
        <v>0</v>
      </c>
      <c r="BO71" s="133">
        <v>0</v>
      </c>
      <c r="BP71" s="134">
        <v>0</v>
      </c>
      <c r="BQ71" s="17">
        <v>12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5.1</v>
      </c>
      <c r="CB71" s="17">
        <v>0</v>
      </c>
      <c r="CC71" s="17">
        <v>0</v>
      </c>
      <c r="CD71" s="17">
        <v>0</v>
      </c>
      <c r="CE71" s="17">
        <v>0</v>
      </c>
      <c r="CF71" s="17">
        <v>2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100</v>
      </c>
      <c r="CN71" s="17">
        <v>0</v>
      </c>
      <c r="CO71" s="17">
        <v>0</v>
      </c>
      <c r="CP71" s="17">
        <v>0</v>
      </c>
      <c r="CQ71" s="17">
        <v>0</v>
      </c>
      <c r="CR71" s="134"/>
      <c r="CS71" s="134"/>
      <c r="CT71" s="134"/>
      <c r="CU71" s="134"/>
      <c r="CV71" s="134"/>
      <c r="CW71" s="134"/>
      <c r="CX71" s="134"/>
      <c r="CY71" s="134"/>
      <c r="CZ71" s="134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200"/>
      <c r="EB71" s="200"/>
      <c r="EC71" s="200"/>
      <c r="ED71" s="200"/>
      <c r="EE71" s="71"/>
      <c r="EF71" s="71"/>
      <c r="EG71" s="71"/>
      <c r="EH71" s="71"/>
      <c r="EI71" s="71"/>
      <c r="EJ71" s="71"/>
      <c r="EK71" s="200"/>
      <c r="EL71" s="71"/>
      <c r="EM71" s="71"/>
    </row>
    <row r="72" spans="1:143" s="79" customFormat="1" ht="15">
      <c r="A72" s="78" t="s">
        <v>132</v>
      </c>
      <c r="B72" s="79" t="s">
        <v>36</v>
      </c>
      <c r="C72" s="80" t="s">
        <v>133</v>
      </c>
      <c r="D72" s="172"/>
      <c r="E72" s="172"/>
      <c r="F72" s="177"/>
      <c r="G72" s="177"/>
      <c r="H72" s="177"/>
      <c r="I72" s="177"/>
      <c r="J72" s="177"/>
      <c r="K72" s="149">
        <v>100</v>
      </c>
      <c r="L72" s="149">
        <v>100</v>
      </c>
      <c r="M72" s="149">
        <v>100</v>
      </c>
      <c r="N72" s="149">
        <v>96</v>
      </c>
      <c r="O72" s="149">
        <v>100</v>
      </c>
      <c r="P72" s="149">
        <v>13</v>
      </c>
      <c r="Q72" s="149">
        <v>91</v>
      </c>
      <c r="R72" s="149">
        <v>100</v>
      </c>
      <c r="S72" s="149">
        <v>65</v>
      </c>
      <c r="T72" s="149">
        <v>100</v>
      </c>
      <c r="U72" s="149">
        <v>87</v>
      </c>
      <c r="V72" s="149">
        <v>100</v>
      </c>
      <c r="W72" s="149">
        <v>100</v>
      </c>
      <c r="X72" s="149">
        <v>100</v>
      </c>
      <c r="Y72" s="149">
        <v>100</v>
      </c>
      <c r="Z72" s="149">
        <v>100</v>
      </c>
      <c r="AA72" s="149">
        <v>100</v>
      </c>
      <c r="AB72" s="149">
        <v>100</v>
      </c>
      <c r="AC72" s="149">
        <v>100</v>
      </c>
      <c r="AD72" s="149">
        <v>100</v>
      </c>
      <c r="AE72" s="149">
        <v>92</v>
      </c>
      <c r="AF72" s="149">
        <v>100</v>
      </c>
      <c r="AG72" s="149">
        <v>89</v>
      </c>
      <c r="AH72" s="149">
        <v>95</v>
      </c>
      <c r="AI72" s="149">
        <v>100</v>
      </c>
      <c r="AJ72" s="149">
        <v>100</v>
      </c>
      <c r="AK72" s="149">
        <v>100</v>
      </c>
      <c r="AL72" s="149">
        <v>100</v>
      </c>
      <c r="AM72" s="149">
        <v>100</v>
      </c>
      <c r="AN72" s="149">
        <v>100</v>
      </c>
      <c r="AO72" s="149">
        <v>100</v>
      </c>
      <c r="AP72" s="149">
        <v>100</v>
      </c>
      <c r="AQ72" s="149">
        <v>100</v>
      </c>
      <c r="AR72" s="149">
        <v>100</v>
      </c>
      <c r="AS72" s="149">
        <v>100</v>
      </c>
      <c r="AT72" s="149">
        <v>100</v>
      </c>
      <c r="AU72" s="149">
        <v>89</v>
      </c>
      <c r="AV72" s="149">
        <v>75</v>
      </c>
      <c r="AW72" s="149">
        <v>93</v>
      </c>
      <c r="AX72" s="149">
        <v>100</v>
      </c>
      <c r="AY72" s="149">
        <v>100</v>
      </c>
      <c r="AZ72" s="149">
        <v>100</v>
      </c>
      <c r="BA72" s="149">
        <v>100</v>
      </c>
      <c r="BB72" s="149">
        <v>100</v>
      </c>
      <c r="BC72" s="149">
        <v>92</v>
      </c>
      <c r="BD72" s="149">
        <v>100</v>
      </c>
      <c r="BE72" s="149">
        <v>100</v>
      </c>
      <c r="BF72" s="149">
        <v>100</v>
      </c>
      <c r="BG72" s="149">
        <v>100</v>
      </c>
      <c r="BH72" s="149">
        <v>100</v>
      </c>
      <c r="BI72" s="149">
        <v>100</v>
      </c>
      <c r="BJ72" s="149">
        <v>88</v>
      </c>
      <c r="BK72" s="149">
        <v>100</v>
      </c>
      <c r="BL72" s="149">
        <v>95</v>
      </c>
      <c r="BM72" s="149">
        <v>100</v>
      </c>
      <c r="BN72" s="140">
        <v>100</v>
      </c>
      <c r="BO72" s="140">
        <v>100</v>
      </c>
      <c r="BP72" s="149">
        <v>100</v>
      </c>
      <c r="BQ72" s="34">
        <v>88</v>
      </c>
      <c r="BR72" s="34">
        <v>100</v>
      </c>
      <c r="BS72" s="34">
        <v>100</v>
      </c>
      <c r="BT72" s="34">
        <v>100</v>
      </c>
      <c r="BU72" s="34">
        <v>100</v>
      </c>
      <c r="BV72" s="34">
        <v>100</v>
      </c>
      <c r="BW72" s="34">
        <v>100</v>
      </c>
      <c r="BX72" s="34">
        <v>100</v>
      </c>
      <c r="BY72" s="34">
        <v>100</v>
      </c>
      <c r="BZ72" s="34">
        <v>100</v>
      </c>
      <c r="CA72" s="34">
        <v>94.9</v>
      </c>
      <c r="CB72" s="34">
        <v>100</v>
      </c>
      <c r="CC72" s="34">
        <v>100</v>
      </c>
      <c r="CD72" s="34">
        <v>100</v>
      </c>
      <c r="CE72" s="34">
        <v>100</v>
      </c>
      <c r="CF72" s="34">
        <v>98</v>
      </c>
      <c r="CG72" s="34">
        <v>100</v>
      </c>
      <c r="CH72" s="34">
        <v>100</v>
      </c>
      <c r="CI72" s="34">
        <v>100</v>
      </c>
      <c r="CJ72" s="34">
        <v>100</v>
      </c>
      <c r="CK72" s="34">
        <v>100</v>
      </c>
      <c r="CL72" s="34">
        <v>100</v>
      </c>
      <c r="CM72" s="34">
        <v>0</v>
      </c>
      <c r="CN72" s="34">
        <v>100</v>
      </c>
      <c r="CO72" s="34">
        <v>100</v>
      </c>
      <c r="CP72" s="34">
        <v>100</v>
      </c>
      <c r="CQ72" s="34">
        <v>100</v>
      </c>
      <c r="CR72" s="149"/>
      <c r="CS72" s="149"/>
      <c r="CT72" s="149"/>
      <c r="CU72" s="149"/>
      <c r="CV72" s="149"/>
      <c r="CW72" s="149"/>
      <c r="CX72" s="149"/>
      <c r="CY72" s="149"/>
      <c r="CZ72" s="149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199"/>
      <c r="EB72" s="199"/>
      <c r="EC72" s="199"/>
      <c r="ED72" s="199"/>
      <c r="EE72" s="92"/>
      <c r="EF72" s="92"/>
      <c r="EG72" s="92"/>
      <c r="EH72" s="92"/>
      <c r="EI72" s="92"/>
      <c r="EJ72" s="92"/>
      <c r="EK72" s="199"/>
      <c r="EL72" s="71"/>
      <c r="EM72" s="71"/>
    </row>
    <row r="73" spans="1:143" s="79" customFormat="1" ht="15">
      <c r="A73" s="78" t="s">
        <v>134</v>
      </c>
      <c r="B73" s="79" t="s">
        <v>36</v>
      </c>
      <c r="C73" s="80" t="s">
        <v>135</v>
      </c>
      <c r="D73" s="176">
        <v>85</v>
      </c>
      <c r="E73" s="182">
        <v>65</v>
      </c>
      <c r="F73" s="182">
        <v>100</v>
      </c>
      <c r="G73" s="182">
        <v>80</v>
      </c>
      <c r="H73" s="182">
        <v>100</v>
      </c>
      <c r="I73" s="182">
        <v>94.2</v>
      </c>
      <c r="J73" s="176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0"/>
      <c r="BO73" s="140"/>
      <c r="BP73" s="141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>
        <v>60.4</v>
      </c>
      <c r="CS73" s="22">
        <v>22</v>
      </c>
      <c r="CT73" s="22">
        <v>55.3</v>
      </c>
      <c r="CU73" s="22"/>
      <c r="CV73" s="22"/>
      <c r="CW73" s="22"/>
      <c r="CX73" s="22"/>
      <c r="CY73" s="22"/>
      <c r="CZ73" s="22"/>
      <c r="DA73" s="160"/>
      <c r="DB73" s="160"/>
      <c r="DC73" s="160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162"/>
      <c r="DU73" s="162"/>
      <c r="DV73" s="81"/>
      <c r="DW73" s="81"/>
      <c r="DX73" s="81"/>
      <c r="DY73" s="81"/>
      <c r="DZ73" s="81"/>
      <c r="EA73" s="81"/>
      <c r="EB73" s="81"/>
      <c r="EC73" s="113"/>
      <c r="ED73" s="81"/>
      <c r="EE73" s="81"/>
      <c r="EF73" s="81"/>
      <c r="EG73" s="81"/>
      <c r="EH73" s="81"/>
      <c r="EI73" s="81"/>
      <c r="EJ73" s="81"/>
      <c r="EK73" s="81"/>
      <c r="EL73" s="71"/>
      <c r="EM73" s="81"/>
    </row>
    <row r="74" spans="1:143" s="79" customFormat="1" ht="12.75" customHeight="1">
      <c r="A74" s="78" t="s">
        <v>136</v>
      </c>
      <c r="B74" s="79" t="s">
        <v>36</v>
      </c>
      <c r="C74" s="80" t="s">
        <v>137</v>
      </c>
      <c r="D74" s="176"/>
      <c r="E74" s="176"/>
      <c r="F74" s="176"/>
      <c r="G74" s="176"/>
      <c r="H74" s="176" t="s">
        <v>254</v>
      </c>
      <c r="I74" s="176" t="s">
        <v>254</v>
      </c>
      <c r="J74" s="176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0"/>
      <c r="BO74" s="140"/>
      <c r="BP74" s="141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141"/>
      <c r="CS74" s="141"/>
      <c r="CT74" s="141"/>
      <c r="CU74" s="141"/>
      <c r="CV74" s="141"/>
      <c r="CW74" s="141"/>
      <c r="CX74" s="141"/>
      <c r="CY74" s="141"/>
      <c r="CZ74" s="14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</row>
    <row r="75" spans="1:143" s="79" customFormat="1" ht="15.75" customHeight="1">
      <c r="A75" s="78" t="s">
        <v>138</v>
      </c>
      <c r="B75" s="79" t="s">
        <v>36</v>
      </c>
      <c r="C75" s="80" t="s">
        <v>139</v>
      </c>
      <c r="D75" s="176" t="s">
        <v>261</v>
      </c>
      <c r="E75" s="176" t="s">
        <v>261</v>
      </c>
      <c r="F75" s="176"/>
      <c r="G75" s="176" t="s">
        <v>261</v>
      </c>
      <c r="H75" s="176" t="s">
        <v>261</v>
      </c>
      <c r="I75" s="176" t="s">
        <v>261</v>
      </c>
      <c r="J75" s="176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0"/>
      <c r="BO75" s="140"/>
      <c r="BP75" s="141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141"/>
      <c r="CS75" s="141"/>
      <c r="CT75" s="141"/>
      <c r="CU75" s="141"/>
      <c r="CV75" s="141"/>
      <c r="CW75" s="141"/>
      <c r="CX75" s="141"/>
      <c r="CY75" s="141"/>
      <c r="CZ75" s="14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</row>
    <row r="76" spans="1:143" s="94" customFormat="1" ht="15">
      <c r="A76" s="93" t="s">
        <v>140</v>
      </c>
      <c r="B76" s="94" t="s">
        <v>264</v>
      </c>
      <c r="C76" s="95" t="s">
        <v>300</v>
      </c>
      <c r="D76" s="178"/>
      <c r="E76" s="178"/>
      <c r="F76" s="178"/>
      <c r="G76" s="178"/>
      <c r="H76" s="178"/>
      <c r="I76" s="178"/>
      <c r="J76" s="178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151"/>
      <c r="CS76" s="151"/>
      <c r="CT76" s="151"/>
      <c r="CU76" s="151"/>
      <c r="CV76" s="151"/>
      <c r="CW76" s="151"/>
      <c r="CX76" s="151"/>
      <c r="CY76" s="151"/>
      <c r="CZ76" s="151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</row>
    <row r="77" spans="1:143" s="94" customFormat="1" ht="15">
      <c r="A77" s="93" t="s">
        <v>141</v>
      </c>
      <c r="B77" s="94" t="s">
        <v>264</v>
      </c>
      <c r="C77" s="95" t="s">
        <v>301</v>
      </c>
      <c r="D77" s="178"/>
      <c r="E77" s="178"/>
      <c r="F77" s="178"/>
      <c r="G77" s="178"/>
      <c r="H77" s="178"/>
      <c r="I77" s="178"/>
      <c r="J77" s="178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0"/>
      <c r="BO77" s="150"/>
      <c r="BP77" s="151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151"/>
      <c r="CS77" s="151"/>
      <c r="CT77" s="151"/>
      <c r="CU77" s="151"/>
      <c r="CV77" s="151"/>
      <c r="CW77" s="151"/>
      <c r="CX77" s="151"/>
      <c r="CY77" s="151"/>
      <c r="CZ77" s="151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</row>
    <row r="78" spans="1:143" s="94" customFormat="1" ht="15">
      <c r="A78" s="93" t="s">
        <v>142</v>
      </c>
      <c r="B78" s="94" t="s">
        <v>264</v>
      </c>
      <c r="C78" s="95" t="s">
        <v>302</v>
      </c>
      <c r="D78" s="178"/>
      <c r="E78" s="178"/>
      <c r="F78" s="178"/>
      <c r="G78" s="178"/>
      <c r="H78" s="178"/>
      <c r="I78" s="178"/>
      <c r="J78" s="178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0"/>
      <c r="BO78" s="150"/>
      <c r="BP78" s="151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151"/>
      <c r="CS78" s="151"/>
      <c r="CT78" s="151"/>
      <c r="CU78" s="151"/>
      <c r="CV78" s="151"/>
      <c r="CW78" s="151"/>
      <c r="CX78" s="151"/>
      <c r="CY78" s="151"/>
      <c r="CZ78" s="151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</row>
    <row r="79" spans="1:143" s="94" customFormat="1" ht="15">
      <c r="A79" s="93" t="s">
        <v>143</v>
      </c>
      <c r="B79" s="94" t="s">
        <v>264</v>
      </c>
      <c r="C79" s="95" t="s">
        <v>303</v>
      </c>
      <c r="D79" s="178"/>
      <c r="E79" s="178"/>
      <c r="F79" s="178"/>
      <c r="G79" s="178"/>
      <c r="H79" s="178"/>
      <c r="I79" s="178"/>
      <c r="J79" s="178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0"/>
      <c r="BO79" s="150"/>
      <c r="BP79" s="151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151"/>
      <c r="CS79" s="151"/>
      <c r="CT79" s="151"/>
      <c r="CU79" s="151"/>
      <c r="CV79" s="151"/>
      <c r="CW79" s="151"/>
      <c r="CX79" s="151"/>
      <c r="CY79" s="151"/>
      <c r="CZ79" s="151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</row>
    <row r="80" spans="1:143" s="94" customFormat="1" ht="15">
      <c r="A80" s="93" t="s">
        <v>144</v>
      </c>
      <c r="B80" s="94" t="s">
        <v>264</v>
      </c>
      <c r="C80" s="95" t="s">
        <v>145</v>
      </c>
      <c r="D80" s="178"/>
      <c r="E80" s="178"/>
      <c r="F80" s="178"/>
      <c r="G80" s="178"/>
      <c r="H80" s="178"/>
      <c r="I80" s="178"/>
      <c r="J80" s="178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0"/>
      <c r="BO80" s="150"/>
      <c r="BP80" s="151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151"/>
      <c r="CS80" s="151"/>
      <c r="CT80" s="151"/>
      <c r="CU80" s="151"/>
      <c r="CV80" s="151"/>
      <c r="CW80" s="151"/>
      <c r="CX80" s="151"/>
      <c r="CY80" s="151"/>
      <c r="CZ80" s="151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</row>
    <row r="81" spans="1:143" s="94" customFormat="1" ht="15">
      <c r="A81" s="93" t="s">
        <v>146</v>
      </c>
      <c r="B81" s="94" t="s">
        <v>264</v>
      </c>
      <c r="C81" s="95" t="s">
        <v>308</v>
      </c>
      <c r="D81" s="178"/>
      <c r="E81" s="178"/>
      <c r="F81" s="178"/>
      <c r="G81" s="178"/>
      <c r="H81" s="178"/>
      <c r="I81" s="178"/>
      <c r="J81" s="178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0"/>
      <c r="BO81" s="150"/>
      <c r="BP81" s="151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151"/>
      <c r="CS81" s="151"/>
      <c r="CT81" s="151"/>
      <c r="CU81" s="151"/>
      <c r="CV81" s="151"/>
      <c r="CW81" s="151"/>
      <c r="CX81" s="151"/>
      <c r="CY81" s="151"/>
      <c r="CZ81" s="151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</row>
    <row r="82" spans="1:143" s="94" customFormat="1" ht="24">
      <c r="A82" s="93" t="s">
        <v>147</v>
      </c>
      <c r="B82" s="94" t="s">
        <v>264</v>
      </c>
      <c r="C82" s="95" t="s">
        <v>304</v>
      </c>
      <c r="D82" s="178"/>
      <c r="E82" s="178"/>
      <c r="F82" s="178"/>
      <c r="G82" s="178"/>
      <c r="H82" s="178"/>
      <c r="I82" s="178"/>
      <c r="J82" s="178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0"/>
      <c r="BO82" s="150"/>
      <c r="BP82" s="151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151"/>
      <c r="CS82" s="151"/>
      <c r="CT82" s="151"/>
      <c r="CU82" s="151"/>
      <c r="CV82" s="151"/>
      <c r="CW82" s="151"/>
      <c r="CX82" s="151"/>
      <c r="CY82" s="151"/>
      <c r="CZ82" s="151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</row>
    <row r="83" spans="1:143" s="94" customFormat="1" ht="24">
      <c r="A83" s="93" t="s">
        <v>148</v>
      </c>
      <c r="B83" s="94" t="s">
        <v>264</v>
      </c>
      <c r="C83" s="95" t="s">
        <v>305</v>
      </c>
      <c r="D83" s="178"/>
      <c r="E83" s="178"/>
      <c r="F83" s="178"/>
      <c r="G83" s="178"/>
      <c r="H83" s="178"/>
      <c r="I83" s="178"/>
      <c r="J83" s="178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0"/>
      <c r="BO83" s="150"/>
      <c r="BP83" s="151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151"/>
      <c r="CS83" s="151"/>
      <c r="CT83" s="151"/>
      <c r="CU83" s="151"/>
      <c r="CV83" s="151"/>
      <c r="CW83" s="151"/>
      <c r="CX83" s="151"/>
      <c r="CY83" s="151"/>
      <c r="CZ83" s="151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</row>
    <row r="84" spans="1:143" s="94" customFormat="1" ht="15">
      <c r="A84" s="93" t="s">
        <v>149</v>
      </c>
      <c r="B84" s="94" t="s">
        <v>264</v>
      </c>
      <c r="C84" s="95" t="s">
        <v>306</v>
      </c>
      <c r="D84" s="178"/>
      <c r="E84" s="178"/>
      <c r="F84" s="178"/>
      <c r="G84" s="178"/>
      <c r="H84" s="178"/>
      <c r="I84" s="178"/>
      <c r="J84" s="178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 t="s">
        <v>340</v>
      </c>
      <c r="BA84" s="151" t="s">
        <v>340</v>
      </c>
      <c r="BB84" s="151" t="s">
        <v>340</v>
      </c>
      <c r="BC84" s="151" t="s">
        <v>340</v>
      </c>
      <c r="BD84" s="151" t="s">
        <v>340</v>
      </c>
      <c r="BE84" s="151" t="s">
        <v>340</v>
      </c>
      <c r="BF84" s="151" t="s">
        <v>340</v>
      </c>
      <c r="BG84" s="151" t="s">
        <v>340</v>
      </c>
      <c r="BH84" s="151" t="s">
        <v>340</v>
      </c>
      <c r="BI84" s="151" t="s">
        <v>340</v>
      </c>
      <c r="BJ84" s="151" t="s">
        <v>340</v>
      </c>
      <c r="BK84" s="151" t="s">
        <v>340</v>
      </c>
      <c r="BL84" s="151" t="s">
        <v>340</v>
      </c>
      <c r="BM84" s="151" t="s">
        <v>340</v>
      </c>
      <c r="BN84" s="151" t="s">
        <v>340</v>
      </c>
      <c r="BO84" s="151" t="s">
        <v>340</v>
      </c>
      <c r="BP84" s="151" t="s">
        <v>340</v>
      </c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151"/>
      <c r="CS84" s="151"/>
      <c r="CT84" s="151"/>
      <c r="CU84" s="151"/>
      <c r="CV84" s="151"/>
      <c r="CW84" s="151"/>
      <c r="CX84" s="151"/>
      <c r="CY84" s="151"/>
      <c r="CZ84" s="151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</row>
    <row r="85" spans="1:143" s="98" customFormat="1" ht="15.75" thickBot="1">
      <c r="A85" s="97" t="s">
        <v>150</v>
      </c>
      <c r="B85" s="98" t="s">
        <v>264</v>
      </c>
      <c r="C85" s="99" t="s">
        <v>307</v>
      </c>
      <c r="D85" s="178"/>
      <c r="E85" s="178"/>
      <c r="F85" s="178"/>
      <c r="G85" s="178"/>
      <c r="H85" s="178"/>
      <c r="I85" s="178"/>
      <c r="J85" s="178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 t="s">
        <v>340</v>
      </c>
      <c r="BA85" s="151" t="s">
        <v>340</v>
      </c>
      <c r="BB85" s="151" t="s">
        <v>340</v>
      </c>
      <c r="BC85" s="151" t="s">
        <v>340</v>
      </c>
      <c r="BD85" s="151" t="s">
        <v>340</v>
      </c>
      <c r="BE85" s="151" t="s">
        <v>340</v>
      </c>
      <c r="BF85" s="151" t="s">
        <v>340</v>
      </c>
      <c r="BG85" s="151" t="s">
        <v>340</v>
      </c>
      <c r="BH85" s="151" t="s">
        <v>340</v>
      </c>
      <c r="BI85" s="151" t="s">
        <v>340</v>
      </c>
      <c r="BJ85" s="151" t="s">
        <v>340</v>
      </c>
      <c r="BK85" s="151" t="s">
        <v>340</v>
      </c>
      <c r="BL85" s="151" t="s">
        <v>340</v>
      </c>
      <c r="BM85" s="151" t="s">
        <v>340</v>
      </c>
      <c r="BN85" s="151" t="s">
        <v>340</v>
      </c>
      <c r="BO85" s="151" t="s">
        <v>340</v>
      </c>
      <c r="BP85" s="151" t="s">
        <v>340</v>
      </c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151"/>
      <c r="CS85" s="151"/>
      <c r="CT85" s="151"/>
      <c r="CU85" s="151"/>
      <c r="CV85" s="151"/>
      <c r="CW85" s="151"/>
      <c r="CX85" s="151"/>
      <c r="CY85" s="151"/>
      <c r="CZ85" s="151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</row>
    <row r="87" spans="8:95" ht="15">
      <c r="H87" s="103"/>
      <c r="I87" s="103"/>
      <c r="J87" s="214"/>
      <c r="BN87" s="153"/>
      <c r="BO87" s="153"/>
      <c r="BP87" s="153"/>
      <c r="CN87" s="198"/>
      <c r="CO87" s="198"/>
      <c r="CP87" s="198"/>
      <c r="CQ87" s="198"/>
    </row>
    <row r="88" spans="8:95" ht="15">
      <c r="H88" s="103"/>
      <c r="I88" s="103"/>
      <c r="J88" s="214"/>
      <c r="BN88" s="153"/>
      <c r="BO88" s="153"/>
      <c r="BP88" s="153"/>
      <c r="CN88" s="198"/>
      <c r="CO88" s="198"/>
      <c r="CP88" s="198"/>
      <c r="CQ88" s="198"/>
    </row>
    <row r="89" spans="8:95" ht="15">
      <c r="H89" s="103"/>
      <c r="I89" s="103"/>
      <c r="J89" s="214"/>
      <c r="BN89" s="153"/>
      <c r="BO89" s="153"/>
      <c r="BP89" s="153"/>
      <c r="CN89" s="198"/>
      <c r="CO89" s="198"/>
      <c r="CP89" s="198"/>
      <c r="CQ89" s="198"/>
    </row>
    <row r="90" spans="8:95" ht="15">
      <c r="H90" s="103"/>
      <c r="I90" s="103"/>
      <c r="J90" s="214"/>
      <c r="BN90" s="153"/>
      <c r="BO90" s="153"/>
      <c r="BP90" s="153"/>
      <c r="CN90" s="198"/>
      <c r="CO90" s="198"/>
      <c r="CP90" s="198"/>
      <c r="CQ90" s="198"/>
    </row>
    <row r="91" spans="8:95" ht="15">
      <c r="H91" s="103"/>
      <c r="I91" s="103"/>
      <c r="J91" s="214"/>
      <c r="BN91" s="153"/>
      <c r="BO91" s="153"/>
      <c r="BP91" s="153"/>
      <c r="CN91" s="198"/>
      <c r="CO91" s="198"/>
      <c r="CP91" s="198"/>
      <c r="CQ91" s="198"/>
    </row>
    <row r="92" spans="8:95" ht="15">
      <c r="H92" s="103"/>
      <c r="I92" s="103"/>
      <c r="J92" s="214"/>
      <c r="BN92" s="153"/>
      <c r="BO92" s="153"/>
      <c r="BP92" s="153"/>
      <c r="CN92" s="198"/>
      <c r="CO92" s="198"/>
      <c r="CP92" s="198"/>
      <c r="CQ92" s="198"/>
    </row>
    <row r="93" spans="8:95" ht="15">
      <c r="H93" s="103"/>
      <c r="I93" s="103"/>
      <c r="J93" s="214"/>
      <c r="BN93" s="153"/>
      <c r="BO93" s="153"/>
      <c r="BP93" s="153"/>
      <c r="CN93" s="198"/>
      <c r="CO93" s="198"/>
      <c r="CP93" s="198"/>
      <c r="CQ93" s="198"/>
    </row>
    <row r="94" spans="8:95" ht="15">
      <c r="H94" s="103"/>
      <c r="I94" s="103"/>
      <c r="J94" s="214"/>
      <c r="BN94" s="153"/>
      <c r="BO94" s="153"/>
      <c r="BP94" s="153"/>
      <c r="CN94" s="198"/>
      <c r="CO94" s="198"/>
      <c r="CP94" s="198"/>
      <c r="CQ94" s="198"/>
    </row>
  </sheetData>
  <sheetProtection/>
  <dataValidations count="26">
    <dataValidation type="list" allowBlank="1" showInputMessage="1" showErrorMessage="1" sqref="DV80:EK80 K80:BM80 BP80:CZ80">
      <formula1>Delinquent_Payment_Status</formula1>
    </dataValidation>
    <dataValidation type="list" allowBlank="1" showInputMessage="1" showErrorMessage="1" sqref="EC74 EE74:EM74 D74:I74 K74:BM74 BP74:DZ74">
      <formula1>Leasing_Status_During_Lease_Up</formula1>
    </dataValidation>
    <dataValidation type="list" allowBlank="1" showInputMessage="1" showErrorMessage="1" sqref="DT44:DU44 DV43:EM44 D43:J44 BQ44:CE44 DA44:DQ44 K43:DU43">
      <formula1>Market_Strength_and_Diversity</formula1>
    </dataValidation>
    <dataValidation type="list" allowBlank="1" showInputMessage="1" showErrorMessage="1" sqref="D75:I75 K75:BM75 BP75:EM75">
      <formula1>Construction_Progress</formula1>
    </dataValidation>
    <dataValidation type="list" allowBlank="1" showInputMessage="1" showErrorMessage="1" sqref="D59:BM59 BO59:EM59">
      <formula1>Interest_Rate_Index</formula1>
    </dataValidation>
    <dataValidation type="list" allowBlank="1" showInputMessage="1" showErrorMessage="1" sqref="D36:BM36 BP36:EM36">
      <formula1>Stated_Liquidity_CmB</formula1>
    </dataValidation>
    <dataValidation type="list" allowBlank="1" showInputMessage="1" showErrorMessage="1" sqref="D32:BM32 BP32:EM32">
      <formula1>Total_Revenue_to_Total_Assets_CmB</formula1>
    </dataValidation>
    <dataValidation type="list" allowBlank="1" showInputMessage="1" showErrorMessage="1" sqref="D29:BM29 BP29:EM29">
      <formula1>Return_on_Assets_Net_Income_BY_Total_Assets_CmB</formula1>
    </dataValidation>
    <dataValidation type="list" allowBlank="1" showInputMessage="1" showErrorMessage="1" sqref="D25:BM25 BP25:EM25">
      <formula1>Leverage_Debt_BY_Net_Worth_CmB</formula1>
    </dataValidation>
    <dataValidation type="list" allowBlank="1" showInputMessage="1" showErrorMessage="1" sqref="CK17:EM17 D17:CI17">
      <formula1>Documented_Tenure</formula1>
    </dataValidation>
    <dataValidation type="list" allowBlank="1" showInputMessage="1" showErrorMessage="1" sqref="D13:BM13 BP13:EM13">
      <formula1>Relevant_Experience</formula1>
    </dataValidation>
    <dataValidation type="list" allowBlank="1" showInputMessage="1" showErrorMessage="1" sqref="D70:I70 K70:EM70">
      <formula1>Property_Management_Experience</formula1>
    </dataValidation>
    <dataValidation type="list" allowBlank="1" showInputMessage="1" showErrorMessage="1" sqref="D67:I67 K67:EM67">
      <formula1>Twelve_Month_Payment_History</formula1>
    </dataValidation>
    <dataValidation type="list" allowBlank="1" showInputMessage="1" showErrorMessage="1" sqref="D66:I66 K66:EM66">
      <formula1>Property_Grade_OR_Class</formula1>
    </dataValidation>
    <dataValidation type="list" allowBlank="1" showInputMessage="1" showErrorMessage="1" sqref="D68:I68 K68:EM68">
      <formula1>Quadrant_Score</formula1>
    </dataValidation>
    <dataValidation type="list" allowBlank="1" showInputMessage="1" showErrorMessage="1" sqref="D65:I65 K65:EM65">
      <formula1>Latest_Property_Condition</formula1>
    </dataValidation>
    <dataValidation type="list" allowBlank="1" showInputMessage="1" showErrorMessage="1" sqref="D58:I58 K58:EM58">
      <formula1>Interest_Rate_Type</formula1>
    </dataValidation>
    <dataValidation type="list" allowBlank="1" showInputMessage="1" showErrorMessage="1" sqref="F46:I46 D46 K46:EM46">
      <formula1>Property_Type</formula1>
    </dataValidation>
    <dataValidation type="list" allowBlank="1" showInputMessage="1" showErrorMessage="1" sqref="D18:EM18">
      <formula1>Cash_Flow_History</formula1>
    </dataValidation>
    <dataValidation type="list" allowBlank="1" showInputMessage="1" showErrorMessage="1" sqref="D16:EM16">
      <formula1>Fin_Covenant_Compliance</formula1>
    </dataValidation>
    <dataValidation type="list" allowBlank="1" showInputMessage="1" showErrorMessage="1" sqref="D15:EM15">
      <formula1>Fin_Reporting_Compliance_Quality</formula1>
    </dataValidation>
    <dataValidation type="list" allowBlank="1" showInputMessage="1" showErrorMessage="1" sqref="D6:EM6">
      <formula1>SAE_Type</formula1>
    </dataValidation>
    <dataValidation type="list" allowBlank="1" showInputMessage="1" showErrorMessage="1" sqref="D8:EM8">
      <formula1>Business_Line</formula1>
    </dataValidation>
    <dataValidation type="list" allowBlank="1" showInputMessage="1" showErrorMessage="1" sqref="D9:EM9">
      <formula1>Transaction_Type</formula1>
    </dataValidation>
    <dataValidation type="list" allowBlank="1" showInputMessage="1" showErrorMessage="1" sqref="D10:EM10">
      <formula1>Origination_Type</formula1>
    </dataValidation>
    <dataValidation type="list" allowBlank="1" showInputMessage="1" showErrorMessage="1" sqref="D11:EM11">
      <formula1>Entity_Type</formula1>
    </dataValidation>
  </dataValidations>
  <printOptions/>
  <pageMargins left="0.25" right="0.22" top="0.24" bottom="0.22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20</v>
      </c>
    </row>
    <row r="2" ht="12.75">
      <c r="A2" t="s">
        <v>5</v>
      </c>
    </row>
    <row r="3" ht="12.75">
      <c r="A3" t="s">
        <v>385</v>
      </c>
    </row>
    <row r="5" ht="12.75">
      <c r="A5" s="1" t="s">
        <v>22</v>
      </c>
    </row>
    <row r="6" ht="12.75">
      <c r="A6" t="s">
        <v>151</v>
      </c>
    </row>
    <row r="7" ht="12.75">
      <c r="A7" t="s">
        <v>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4" ht="12.75">
      <c r="A14" s="1" t="s">
        <v>23</v>
      </c>
    </row>
    <row r="15" ht="12.75">
      <c r="A15" t="s">
        <v>157</v>
      </c>
    </row>
    <row r="16" ht="12.75">
      <c r="A16" t="s">
        <v>7</v>
      </c>
    </row>
    <row r="17" ht="12.75">
      <c r="A17" t="s">
        <v>158</v>
      </c>
    </row>
    <row r="18" ht="12.75">
      <c r="A18" t="s">
        <v>299</v>
      </c>
    </row>
    <row r="20" ht="12.75">
      <c r="A20" s="1" t="s">
        <v>24</v>
      </c>
    </row>
    <row r="21" ht="12.75">
      <c r="A21" t="s">
        <v>159</v>
      </c>
    </row>
    <row r="22" ht="12.75">
      <c r="A22" t="s">
        <v>8</v>
      </c>
    </row>
    <row r="23" ht="12.75">
      <c r="A23" t="s">
        <v>160</v>
      </c>
    </row>
    <row r="25" ht="12.75">
      <c r="A25" s="1" t="s">
        <v>25</v>
      </c>
    </row>
    <row r="26" ht="12.75">
      <c r="A26" t="s">
        <v>161</v>
      </c>
    </row>
    <row r="27" ht="12.75">
      <c r="A27" t="s">
        <v>162</v>
      </c>
    </row>
    <row r="28" ht="12.75">
      <c r="A28" t="s">
        <v>9</v>
      </c>
    </row>
    <row r="29" ht="12.75">
      <c r="A29" t="s">
        <v>163</v>
      </c>
    </row>
    <row r="30" ht="12.75">
      <c r="A30" t="s">
        <v>164</v>
      </c>
    </row>
    <row r="31" ht="12.75">
      <c r="A31" t="s">
        <v>165</v>
      </c>
    </row>
    <row r="32" ht="12.75">
      <c r="A32" t="s">
        <v>166</v>
      </c>
    </row>
    <row r="33" ht="12.75">
      <c r="A33" t="s">
        <v>167</v>
      </c>
    </row>
    <row r="35" ht="12.75">
      <c r="A35" s="1" t="s">
        <v>28</v>
      </c>
    </row>
    <row r="36" ht="12.75">
      <c r="A36" t="s">
        <v>273</v>
      </c>
    </row>
    <row r="37" ht="12.75">
      <c r="A37" t="s">
        <v>168</v>
      </c>
    </row>
    <row r="38" ht="12.75">
      <c r="A38" t="s">
        <v>169</v>
      </c>
    </row>
    <row r="39" ht="12.75">
      <c r="A39" t="s">
        <v>170</v>
      </c>
    </row>
    <row r="40" ht="12.75">
      <c r="A40" t="s">
        <v>171</v>
      </c>
    </row>
    <row r="41" ht="12.75">
      <c r="A41" t="s">
        <v>172</v>
      </c>
    </row>
    <row r="42" ht="12.75">
      <c r="A42" t="s">
        <v>173</v>
      </c>
    </row>
    <row r="44" ht="12.75">
      <c r="A44" s="1" t="s">
        <v>174</v>
      </c>
    </row>
    <row r="45" ht="12.75">
      <c r="A45" t="s">
        <v>274</v>
      </c>
    </row>
    <row r="46" ht="12.75">
      <c r="A46" t="s">
        <v>275</v>
      </c>
    </row>
    <row r="47" ht="12.75">
      <c r="A47" t="s">
        <v>276</v>
      </c>
    </row>
    <row r="48" ht="12.75">
      <c r="A48" t="s">
        <v>277</v>
      </c>
    </row>
    <row r="49" ht="12.75">
      <c r="A49" t="s">
        <v>175</v>
      </c>
    </row>
    <row r="50" ht="12.75">
      <c r="A50" t="s">
        <v>176</v>
      </c>
    </row>
    <row r="51" ht="12.75">
      <c r="A51" t="s">
        <v>177</v>
      </c>
    </row>
    <row r="53" ht="12.75">
      <c r="A53" s="1" t="s">
        <v>38</v>
      </c>
    </row>
    <row r="54" ht="12.75">
      <c r="A54" t="s">
        <v>178</v>
      </c>
    </row>
    <row r="55" ht="12.75">
      <c r="A55" t="s">
        <v>278</v>
      </c>
    </row>
    <row r="56" ht="12.75">
      <c r="A56" t="s">
        <v>279</v>
      </c>
    </row>
    <row r="57" ht="12.75">
      <c r="A57" t="s">
        <v>280</v>
      </c>
    </row>
    <row r="58" ht="12.75">
      <c r="A58" t="s">
        <v>179</v>
      </c>
    </row>
    <row r="59" ht="12.75">
      <c r="A59" t="s">
        <v>180</v>
      </c>
    </row>
    <row r="60" ht="12.75">
      <c r="A60" t="s">
        <v>181</v>
      </c>
    </row>
    <row r="61" ht="12.75">
      <c r="A61" t="s">
        <v>177</v>
      </c>
    </row>
    <row r="63" ht="12.75">
      <c r="A63" s="1" t="s">
        <v>40</v>
      </c>
    </row>
    <row r="64" ht="12.75">
      <c r="A64" t="s">
        <v>286</v>
      </c>
    </row>
    <row r="65" ht="12.75">
      <c r="A65" t="s">
        <v>287</v>
      </c>
    </row>
    <row r="66" ht="12.75">
      <c r="A66" t="s">
        <v>288</v>
      </c>
    </row>
    <row r="67" ht="12.75">
      <c r="A67" t="s">
        <v>285</v>
      </c>
    </row>
    <row r="68" ht="12.75">
      <c r="A68" t="s">
        <v>182</v>
      </c>
    </row>
    <row r="69" ht="12.75">
      <c r="A69" t="s">
        <v>183</v>
      </c>
    </row>
    <row r="70" ht="12.75">
      <c r="A70" t="s">
        <v>184</v>
      </c>
    </row>
    <row r="71" ht="12.75">
      <c r="A71" t="s">
        <v>177</v>
      </c>
    </row>
    <row r="73" ht="12.75">
      <c r="A73" s="1" t="s">
        <v>42</v>
      </c>
    </row>
    <row r="74" ht="12.75">
      <c r="A74" t="s">
        <v>281</v>
      </c>
    </row>
    <row r="75" ht="12.75">
      <c r="A75" t="s">
        <v>282</v>
      </c>
    </row>
    <row r="76" ht="12.75">
      <c r="A76" t="s">
        <v>283</v>
      </c>
    </row>
    <row r="77" ht="12.75">
      <c r="A77" t="s">
        <v>284</v>
      </c>
    </row>
    <row r="78" ht="12.75">
      <c r="A78" t="s">
        <v>185</v>
      </c>
    </row>
    <row r="79" ht="12.75">
      <c r="A79" t="s">
        <v>186</v>
      </c>
    </row>
    <row r="80" ht="12.75">
      <c r="A80" t="s">
        <v>187</v>
      </c>
    </row>
    <row r="81" ht="12.75">
      <c r="A81" t="s">
        <v>177</v>
      </c>
    </row>
    <row r="83" ht="12.75">
      <c r="A83" s="1" t="s">
        <v>188</v>
      </c>
    </row>
    <row r="84" ht="12.75">
      <c r="A84" t="s">
        <v>189</v>
      </c>
    </row>
    <row r="85" ht="12.75">
      <c r="A85" t="s">
        <v>190</v>
      </c>
    </row>
    <row r="86" ht="12.75">
      <c r="A86" t="s">
        <v>191</v>
      </c>
    </row>
    <row r="87" ht="12.75">
      <c r="A87" t="s">
        <v>192</v>
      </c>
    </row>
    <row r="88" ht="12.75">
      <c r="A88" t="s">
        <v>177</v>
      </c>
    </row>
    <row r="90" ht="12.75">
      <c r="A90" s="1" t="s">
        <v>193</v>
      </c>
    </row>
    <row r="91" ht="12.75">
      <c r="A91" t="s">
        <v>189</v>
      </c>
    </row>
    <row r="92" ht="12.75">
      <c r="A92" t="s">
        <v>190</v>
      </c>
    </row>
    <row r="93" ht="12.75">
      <c r="A93" t="s">
        <v>191</v>
      </c>
    </row>
    <row r="94" ht="12.75">
      <c r="A94" t="s">
        <v>192</v>
      </c>
    </row>
    <row r="95" ht="12.75">
      <c r="A95" t="s">
        <v>177</v>
      </c>
    </row>
    <row r="97" ht="12.75">
      <c r="A97" s="1" t="s">
        <v>194</v>
      </c>
    </row>
    <row r="98" ht="12.75">
      <c r="A98" t="s">
        <v>189</v>
      </c>
    </row>
    <row r="99" ht="12.75">
      <c r="A99" t="s">
        <v>190</v>
      </c>
    </row>
    <row r="100" ht="12.75">
      <c r="A100" t="s">
        <v>191</v>
      </c>
    </row>
    <row r="101" ht="12.75">
      <c r="A101" t="s">
        <v>192</v>
      </c>
    </row>
    <row r="102" ht="12.75">
      <c r="A102" t="s">
        <v>177</v>
      </c>
    </row>
    <row r="104" ht="12.75">
      <c r="A104" s="1" t="s">
        <v>67</v>
      </c>
    </row>
    <row r="105" ht="12.75">
      <c r="A105" t="s">
        <v>189</v>
      </c>
    </row>
    <row r="106" ht="12.75">
      <c r="A106" t="s">
        <v>190</v>
      </c>
    </row>
    <row r="107" ht="12.75">
      <c r="A107" t="s">
        <v>191</v>
      </c>
    </row>
    <row r="108" ht="12.75">
      <c r="A108" t="s">
        <v>192</v>
      </c>
    </row>
    <row r="109" ht="12.75">
      <c r="A109" t="s">
        <v>177</v>
      </c>
    </row>
    <row r="111" ht="12.75">
      <c r="A111" s="1" t="s">
        <v>77</v>
      </c>
    </row>
    <row r="112" ht="12.75">
      <c r="A112" t="s">
        <v>195</v>
      </c>
    </row>
    <row r="113" ht="12.75">
      <c r="A113" t="s">
        <v>196</v>
      </c>
    </row>
    <row r="114" ht="12.75">
      <c r="A114" t="s">
        <v>197</v>
      </c>
    </row>
    <row r="115" ht="12.75">
      <c r="A115" t="s">
        <v>289</v>
      </c>
    </row>
    <row r="116" ht="12.75">
      <c r="A116" t="s">
        <v>198</v>
      </c>
    </row>
    <row r="117" ht="12.75">
      <c r="A117" t="s">
        <v>199</v>
      </c>
    </row>
    <row r="118" ht="12.75">
      <c r="A118" t="s">
        <v>200</v>
      </c>
    </row>
    <row r="120" ht="12.75">
      <c r="A120" s="1" t="s">
        <v>81</v>
      </c>
    </row>
    <row r="121" ht="12.75">
      <c r="A121" t="s">
        <v>201</v>
      </c>
    </row>
    <row r="122" ht="12.75">
      <c r="A122" t="s">
        <v>202</v>
      </c>
    </row>
    <row r="123" ht="12.75">
      <c r="A123" t="s">
        <v>203</v>
      </c>
    </row>
    <row r="124" ht="12.75">
      <c r="A124" t="s">
        <v>204</v>
      </c>
    </row>
    <row r="125" ht="12.75">
      <c r="A125" t="s">
        <v>205</v>
      </c>
    </row>
    <row r="126" ht="12.75">
      <c r="A126" t="s">
        <v>206</v>
      </c>
    </row>
    <row r="127" ht="12.75">
      <c r="A127" t="s">
        <v>207</v>
      </c>
    </row>
    <row r="128" ht="12.75">
      <c r="A128" t="s">
        <v>208</v>
      </c>
    </row>
    <row r="129" ht="12.75">
      <c r="A129" t="s">
        <v>209</v>
      </c>
    </row>
    <row r="130" ht="12.75">
      <c r="A130" t="s">
        <v>210</v>
      </c>
    </row>
    <row r="131" ht="12.75">
      <c r="A131" t="s">
        <v>211</v>
      </c>
    </row>
    <row r="133" ht="12.75">
      <c r="A133" s="1" t="s">
        <v>105</v>
      </c>
    </row>
    <row r="134" ht="12.75">
      <c r="A134" t="s">
        <v>212</v>
      </c>
    </row>
    <row r="135" ht="12.75">
      <c r="A135" t="s">
        <v>213</v>
      </c>
    </row>
    <row r="137" ht="12.75">
      <c r="A137" s="1" t="s">
        <v>107</v>
      </c>
    </row>
    <row r="138" ht="12.75">
      <c r="A138" t="s">
        <v>214</v>
      </c>
    </row>
    <row r="139" ht="12.75">
      <c r="A139" t="s">
        <v>215</v>
      </c>
    </row>
    <row r="140" ht="12.75">
      <c r="A140" t="s">
        <v>216</v>
      </c>
    </row>
    <row r="141" ht="12.75">
      <c r="A141" t="s">
        <v>217</v>
      </c>
    </row>
    <row r="142" ht="12.75">
      <c r="A142" t="s">
        <v>218</v>
      </c>
    </row>
    <row r="143" ht="12.75">
      <c r="A143" t="s">
        <v>219</v>
      </c>
    </row>
    <row r="144" ht="12.75">
      <c r="A144" t="s">
        <v>220</v>
      </c>
    </row>
    <row r="145" ht="12.75">
      <c r="A145" t="s">
        <v>221</v>
      </c>
    </row>
    <row r="146" ht="12.75">
      <c r="A146" t="s">
        <v>222</v>
      </c>
    </row>
    <row r="147" ht="12.75">
      <c r="A147" t="s">
        <v>223</v>
      </c>
    </row>
    <row r="148" ht="12.75">
      <c r="A148" t="s">
        <v>224</v>
      </c>
    </row>
    <row r="149" ht="12.75">
      <c r="A149" t="s">
        <v>225</v>
      </c>
    </row>
    <row r="150" ht="12.75">
      <c r="A150" t="s">
        <v>226</v>
      </c>
    </row>
    <row r="151" ht="12.75">
      <c r="A151" t="s">
        <v>227</v>
      </c>
    </row>
    <row r="153" ht="12.75">
      <c r="A153" s="1" t="s">
        <v>119</v>
      </c>
    </row>
    <row r="154" ht="12.75">
      <c r="A154" t="s">
        <v>228</v>
      </c>
    </row>
    <row r="155" ht="12.75">
      <c r="A155" t="s">
        <v>229</v>
      </c>
    </row>
    <row r="156" ht="12.75">
      <c r="A156" t="s">
        <v>230</v>
      </c>
    </row>
    <row r="157" ht="12.75">
      <c r="A157" t="s">
        <v>231</v>
      </c>
    </row>
    <row r="158" ht="12.75">
      <c r="A158" t="s">
        <v>232</v>
      </c>
    </row>
    <row r="159" ht="12.75">
      <c r="A159" t="s">
        <v>233</v>
      </c>
    </row>
    <row r="161" ht="12.75">
      <c r="A161" s="1" t="s">
        <v>234</v>
      </c>
    </row>
    <row r="162" ht="12.75">
      <c r="A162" t="s">
        <v>235</v>
      </c>
    </row>
    <row r="163" ht="12.75">
      <c r="A163" t="s">
        <v>236</v>
      </c>
    </row>
    <row r="164" ht="12.75">
      <c r="A164" t="s">
        <v>177</v>
      </c>
    </row>
    <row r="166" ht="12.75">
      <c r="A166" s="1" t="s">
        <v>237</v>
      </c>
    </row>
    <row r="167" ht="12.75">
      <c r="A167" t="s">
        <v>235</v>
      </c>
    </row>
    <row r="168" ht="12.75">
      <c r="A168" t="s">
        <v>236</v>
      </c>
    </row>
    <row r="169" ht="12.75">
      <c r="A169" t="s">
        <v>177</v>
      </c>
    </row>
    <row r="171" ht="12.75">
      <c r="A171" s="1" t="s">
        <v>121</v>
      </c>
    </row>
    <row r="172" ht="12.75">
      <c r="A172" t="s">
        <v>238</v>
      </c>
    </row>
    <row r="173" ht="12.75">
      <c r="A173" t="s">
        <v>239</v>
      </c>
    </row>
    <row r="174" ht="12.75">
      <c r="A174" t="s">
        <v>240</v>
      </c>
    </row>
    <row r="175" ht="12.75">
      <c r="A175" t="s">
        <v>241</v>
      </c>
    </row>
    <row r="176" ht="12.75">
      <c r="A176" t="s">
        <v>177</v>
      </c>
    </row>
    <row r="178" ht="12.75">
      <c r="A178" s="1" t="s">
        <v>123</v>
      </c>
    </row>
    <row r="179" ht="12.75">
      <c r="A179">
        <v>0</v>
      </c>
    </row>
    <row r="180" ht="12.75">
      <c r="A180" t="s">
        <v>242</v>
      </c>
    </row>
    <row r="181" ht="12.75">
      <c r="A181" t="s">
        <v>243</v>
      </c>
    </row>
    <row r="182" ht="12.75">
      <c r="A182" t="s">
        <v>244</v>
      </c>
    </row>
    <row r="183" ht="12.75">
      <c r="A183" t="s">
        <v>245</v>
      </c>
    </row>
    <row r="184" ht="12.75">
      <c r="A184" t="s">
        <v>177</v>
      </c>
    </row>
    <row r="186" ht="12.75">
      <c r="A186" s="1" t="s">
        <v>125</v>
      </c>
    </row>
    <row r="187" ht="12.75">
      <c r="A187" t="s">
        <v>246</v>
      </c>
    </row>
    <row r="188" ht="12.75">
      <c r="A188" t="s">
        <v>247</v>
      </c>
    </row>
    <row r="189" ht="12.75">
      <c r="A189" t="s">
        <v>248</v>
      </c>
    </row>
    <row r="190" ht="12.75">
      <c r="A190" t="s">
        <v>249</v>
      </c>
    </row>
    <row r="191" ht="12.75">
      <c r="A191" t="s">
        <v>250</v>
      </c>
    </row>
    <row r="192" ht="12.75">
      <c r="A192" t="s">
        <v>251</v>
      </c>
    </row>
    <row r="193" ht="12.75">
      <c r="A193" t="s">
        <v>252</v>
      </c>
    </row>
    <row r="194" ht="12.75">
      <c r="A194" t="s">
        <v>177</v>
      </c>
    </row>
    <row r="196" ht="12.75">
      <c r="A196" s="1" t="s">
        <v>129</v>
      </c>
    </row>
    <row r="197" ht="12.75">
      <c r="A197" t="s">
        <v>290</v>
      </c>
    </row>
    <row r="198" ht="12.75">
      <c r="A198" t="s">
        <v>291</v>
      </c>
    </row>
    <row r="199" ht="12.75">
      <c r="A199" t="s">
        <v>292</v>
      </c>
    </row>
    <row r="200" ht="12.75">
      <c r="A200" t="s">
        <v>293</v>
      </c>
    </row>
    <row r="201" ht="12.75">
      <c r="A201" t="s">
        <v>294</v>
      </c>
    </row>
    <row r="203" ht="12.75">
      <c r="A203" s="1" t="s">
        <v>137</v>
      </c>
    </row>
    <row r="204" ht="12.75">
      <c r="A204" t="s">
        <v>253</v>
      </c>
    </row>
    <row r="205" ht="12.75">
      <c r="A205" t="s">
        <v>254</v>
      </c>
    </row>
    <row r="206" ht="12.75">
      <c r="A206" t="s">
        <v>255</v>
      </c>
    </row>
    <row r="207" ht="12.75">
      <c r="A207" t="s">
        <v>256</v>
      </c>
    </row>
    <row r="209" ht="12.75">
      <c r="A209" s="1" t="s">
        <v>139</v>
      </c>
    </row>
    <row r="210" ht="12.75">
      <c r="A210" t="s">
        <v>261</v>
      </c>
    </row>
    <row r="211" ht="12.75">
      <c r="A211" t="s">
        <v>262</v>
      </c>
    </row>
    <row r="212" ht="12.75">
      <c r="A212" t="s">
        <v>263</v>
      </c>
    </row>
    <row r="213" ht="12.75">
      <c r="A213" t="s">
        <v>260</v>
      </c>
    </row>
    <row r="215" ht="12.75">
      <c r="A215" s="1" t="s">
        <v>145</v>
      </c>
    </row>
    <row r="216" ht="12.75">
      <c r="A216" t="s">
        <v>257</v>
      </c>
    </row>
    <row r="217" ht="12.75">
      <c r="A217" t="s">
        <v>258</v>
      </c>
    </row>
    <row r="218" ht="12.75">
      <c r="A218" t="s">
        <v>259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Covansys India Pvt Ltd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Venkatesh</dc:creator>
  <cp:keywords/>
  <dc:description/>
  <cp:lastModifiedBy>David M. Karr</cp:lastModifiedBy>
  <cp:lastPrinted>2007-05-11T18:45:49Z</cp:lastPrinted>
  <dcterms:created xsi:type="dcterms:W3CDTF">2007-03-23T10:30:29Z</dcterms:created>
  <dcterms:modified xsi:type="dcterms:W3CDTF">2007-12-12T20:23:53Z</dcterms:modified>
  <cp:category/>
  <cp:version/>
  <cp:contentType/>
  <cp:contentStatus/>
</cp:coreProperties>
</file>