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IRR-NPV" sheetId="1" r:id="rId1"/>
    <sheet name="Sheet2" sheetId="2" r:id="rId2"/>
    <sheet name="Sheet3" sheetId="3" r:id="rId3"/>
  </sheets>
  <definedNames>
    <definedName name="a2_a6" localSheetId="0">'IRR-NPV'!$A$2:$A$6</definedName>
    <definedName name="a2_a7" localSheetId="0">'IRR-NPV'!$A$2:$A$7</definedName>
    <definedName name="irr_guess" localSheetId="0">-0.05</definedName>
    <definedName name="irr_values" localSheetId="0">{-70000,12000,15000}</definedName>
  </definedNames>
  <calcPr fullCalcOnLoad="1"/>
</workbook>
</file>

<file path=xl/sharedStrings.xml><?xml version="1.0" encoding="utf-8"?>
<sst xmlns="http://schemas.openxmlformats.org/spreadsheetml/2006/main" count="18" uniqueCount="18">
  <si>
    <t>Initial cost of a business</t>
  </si>
  <si>
    <t>Net income for the first year</t>
  </si>
  <si>
    <t>Net income for the second year</t>
  </si>
  <si>
    <t>Net income for the third year</t>
  </si>
  <si>
    <t>Net income for the fourth year</t>
  </si>
  <si>
    <t>Net income for the fifth year</t>
  </si>
  <si>
    <t>Data</t>
  </si>
  <si>
    <t>Description</t>
  </si>
  <si>
    <t>IRR</t>
  </si>
  <si>
    <t>IRR-NPV Relationship:
NPV(IRR(values),values) = 0</t>
  </si>
  <si>
    <t>NPV</t>
  </si>
  <si>
    <t>1.00001</t>
  </si>
  <si>
    <t>-70000</t>
  </si>
  <si>
    <t>12000</t>
  </si>
  <si>
    <t>15000</t>
  </si>
  <si>
    <t>18000</t>
  </si>
  <si>
    <t>21000</t>
  </si>
  <si>
    <t>26000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</si>
</sst>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8" fontId="0" fillId="0" borderId="0" xfId="0" applyNumberFormat="1" applyAlignment="1">
      <alignment/>
    </xf>
    <xf numFmtId="3" fontId="1" fillId="20" borderId="0" xfId="0" applyNumberFormat="1" applyFont="1" applyFill="1" applyAlignment="1">
      <alignment horizontal="right" vertical="top" wrapText="1"/>
    </xf>
    <xf numFmtId="0" fontId="1" fillId="20" borderId="0" xfId="0" applyFont="1" applyFill="1" applyAlignment="1">
      <alignment horizontal="right" vertical="top" wrapText="1"/>
    </xf>
    <xf numFmtId="0" fontId="1" fillId="2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8.7109375" style="0" customWidth="1"/>
    <col min="2" max="2" width="34.421875" style="0" customWidth="1"/>
    <col min="3" max="3" width="43.7109375" style="0" customWidth="1"/>
  </cols>
  <sheetData>
    <row r="1" spans="1:2" s="1" customFormat="1" ht="15" customHeight="1">
      <c r="A1" s="9" t="s">
        <v>6</v>
      </c>
      <c r="B1" s="9" t="s">
        <v>7</v>
      </c>
    </row>
    <row r="2" spans="1:2" ht="15" customHeight="1">
      <c r="A2" s="4">
        <v>-70000</v>
      </c>
      <c r="B2" s="5" t="s">
        <v>0</v>
      </c>
    </row>
    <row r="3" spans="1:3" ht="15" customHeight="1">
      <c r="A3" s="4">
        <v>12000</v>
      </c>
      <c r="B3" s="5" t="s">
        <v>1</v>
      </c>
      <c r="C3" s="2"/>
    </row>
    <row r="4" spans="1:2" ht="15" customHeight="1">
      <c r="A4" s="4">
        <v>15000</v>
      </c>
      <c r="B4" s="5" t="s">
        <v>2</v>
      </c>
    </row>
    <row r="5" spans="1:2" ht="15" customHeight="1">
      <c r="A5" s="4">
        <v>18000</v>
      </c>
      <c r="B5" s="5" t="s">
        <v>3</v>
      </c>
    </row>
    <row r="6" spans="1:2" ht="15" customHeight="1">
      <c r="A6" s="4">
        <v>21000</v>
      </c>
      <c r="B6" s="5" t="s">
        <v>4</v>
      </c>
    </row>
    <row r="7" spans="1:5" ht="15" customHeight="1">
      <c r="A7" s="4">
        <v>26000</v>
      </c>
      <c r="B7" s="5" t="s">
        <v>5</v>
      </c>
      <c r="E7" s="2"/>
    </row>
    <row r="8" spans="1:2" ht="15" customHeight="1">
      <c r="A8" s="4"/>
      <c r="B8" s="5"/>
    </row>
    <row r="9" spans="1:3" s="3" customFormat="1" ht="30" customHeight="1">
      <c r="A9" s="7" t="s">
        <v>8</v>
      </c>
      <c r="B9" s="8" t="s">
        <v>10</v>
      </c>
      <c r="C9" s="8" t="s">
        <v>9</v>
      </c>
    </row>
    <row r="10" spans="1:3" ht="14.25">
      <c r="A10" s="2">
        <f>IRR(A2:A6)</f>
        <v>-0.021244848273020495</v>
      </c>
      <c r="B10" s="6">
        <f>NPV(10%,A2:A6)</f>
        <v>-17115.69627012562</v>
      </c>
      <c r="C10" s="6">
        <f>NPV(A10,A2:A6)</f>
        <v>-7.855762695319247E-08</v>
      </c>
    </row>
    <row r="11" spans="1:3" ht="14.25">
      <c r="A11" s="2">
        <f>IRR(A2:A7)</f>
        <v>0.0866309480363425</v>
      </c>
      <c r="B11" s="6">
        <f>NPV(10%,A2:A7)</f>
        <v>-2439.3740887274143</v>
      </c>
      <c r="C11" s="6">
        <f>NPV(A11,A2:A7)</f>
        <v>3.5980346694954455E-08</v>
      </c>
    </row>
    <row r="12" spans="1:3" ht="14.25">
      <c r="A12" s="2">
        <f>IRR(A2:A7,10%)</f>
        <v>0.0866309480363425</v>
      </c>
      <c r="B12" s="6">
        <f>NPV(10%,A2:A7)</f>
        <v>-2439.3740887274143</v>
      </c>
      <c r="C12" s="6">
        <f>NPV(A12,A2:A7)</f>
        <v>3.5980346694954455E-08</v>
      </c>
    </row>
    <row r="13" spans="1:3" ht="14.25">
      <c r="A13" s="2">
        <f>IRR(A2:A7,5%)</f>
        <v>0.08663094803652949</v>
      </c>
      <c r="B13" s="6">
        <f>NPV(5%,A2:A7)</f>
        <v>7839.545407445895</v>
      </c>
      <c r="C13" s="6">
        <f>NPV(A13,A2:A7)</f>
        <v>3.9840525325196267E-10</v>
      </c>
    </row>
    <row r="14" spans="1:3" ht="14.25">
      <c r="A14" s="2">
        <f>IRR(A2:A4,-10%)</f>
        <v>-0.443506941334654</v>
      </c>
      <c r="B14" s="6">
        <f>NPV(-10%,A2:A4)</f>
        <v>-42386.83127572017</v>
      </c>
      <c r="C14" s="6">
        <f>NPV(A14,A2:A4)</f>
        <v>-3.31181141431087E-08</v>
      </c>
    </row>
    <row r="15" spans="1:3" ht="14.25">
      <c r="A15" s="2">
        <f>IRR(A2:A4,irr_guess)</f>
        <v>-0.44350694133474056</v>
      </c>
      <c r="B15" s="6">
        <f>NPV(irr_guess,A2:A4)</f>
        <v>-42892.549934392766</v>
      </c>
      <c r="C15" s="6">
        <f>NPV(A15,A2:A4)</f>
        <v>1.3074660143353279E-11</v>
      </c>
    </row>
    <row r="16" spans="1:3" ht="14.25">
      <c r="A16" s="2">
        <f ca="1">IRR(INDIRECT("A2:A6"))</f>
        <v>-0.021244848273020495</v>
      </c>
      <c r="B16" s="6">
        <f ca="1">NPV(10%,INDIRECT("A2:A6"))</f>
        <v>-17115.69627012562</v>
      </c>
      <c r="C16" s="6">
        <f ca="1">NPV(A16,INDIRECT("A2:A6"))</f>
        <v>-7.855762695319247E-08</v>
      </c>
    </row>
    <row r="17" spans="1:3" ht="14.25">
      <c r="A17" s="2">
        <f>IRR(irr_values,irr_guess)</f>
        <v>-0.44350694133474056</v>
      </c>
      <c r="B17" s="6">
        <f>NPV(irr_guess,irr_values)</f>
        <v>-42892.549934392766</v>
      </c>
      <c r="C17" s="6">
        <f>NPV(A17,irr_values)</f>
        <v>1.3074660143353279E-11</v>
      </c>
    </row>
    <row r="18" spans="1:3" ht="14.25">
      <c r="A18" s="2">
        <f>IRR({-70000,12000,15000},-10%)</f>
        <v>-0.443506941334654</v>
      </c>
      <c r="B18" s="6">
        <f>NPV(10%,-70000,12000,15000)</f>
        <v>-42449.28625093914</v>
      </c>
      <c r="C18" s="6">
        <f>NPV(A18,{-70000,12000,15000})</f>
        <v>-3.31181141431087E-08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1" sqref="A11"/>
    </sheetView>
  </sheetViews>
  <sheetFormatPr defaultColWidth="9.140625" defaultRowHeight="15"/>
  <sheetData>
    <row r="1" ht="14.25">
      <c r="A1">
        <v>1</v>
      </c>
    </row>
    <row r="2" ht="14.25">
      <c r="A2" s="10" t="s">
        <v>11</v>
      </c>
    </row>
    <row r="6" ht="14.25">
      <c r="A6" s="11" t="s">
        <v>12</v>
      </c>
    </row>
    <row r="7" ht="14.25">
      <c r="A7" s="11" t="s">
        <v>13</v>
      </c>
    </row>
    <row r="8" ht="14.25">
      <c r="A8" s="11" t="s">
        <v>14</v>
      </c>
    </row>
    <row r="9" ht="14.25">
      <c r="A9" s="11" t="s">
        <v>15</v>
      </c>
    </row>
    <row r="10" ht="14.25">
      <c r="A10" s="11" t="s">
        <v>16</v>
      </c>
    </row>
    <row r="11" ht="14.25">
      <c r="A11" s="11" t="s">
        <v>17</v>
      </c>
    </row>
    <row r="12" ht="14.25">
      <c r="A12" s="2" t="e">
        <f>IRR(A6:A11)</f>
        <v>#NUM!</v>
      </c>
    </row>
    <row r="13" ht="14.25">
      <c r="A13" s="10">
        <f>SUM(A6:A11)</f>
        <v>0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Yegor Kozlov</dc:creator>
  <cp:keywords/>
  <dc:description/>
  <cp:lastModifiedBy>Yegor Kozlov</cp:lastModifiedBy>
  <dcterms:created xsi:type="dcterms:W3CDTF">2010-12-08T17:29:22Z</dcterms:created>
  <dcterms:modified xsi:type="dcterms:W3CDTF">2010-12-09T07:55:10Z</dcterms:modified>
  <cp:category/>
  <cp:version/>
  <cp:contentType/>
  <cp:contentStatus/>
</cp:coreProperties>
</file>