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0" windowWidth="15300" windowHeight="6375" tabRatio="601" activeTab="0"/>
  </bookViews>
  <sheets>
    <sheet name="Plan1" sheetId="1" r:id="rId1"/>
    <sheet name="Plan2" sheetId="2" r:id="rId2"/>
    <sheet name="Plan3" sheetId="3" r:id="rId3"/>
  </sheets>
  <definedNames>
    <definedName name="_xlnm._FilterDatabase" localSheetId="0" hidden="1">'Plan1'!$A$9:$K$168</definedName>
    <definedName name="_xlnm.Print_Area" localSheetId="0">'Plan1'!$A$1:$K$168</definedName>
    <definedName name="Z_42949398_7BEB_496B_AC82_6B9CD934298F_.wvu.FilterData" localSheetId="0" hidden="1">'Plan1'!$A$9:$K$153</definedName>
  </definedNames>
  <calcPr fullCalcOnLoad="1"/>
</workbook>
</file>

<file path=xl/comments1.xml><?xml version="1.0" encoding="utf-8"?>
<comments xmlns="http://schemas.openxmlformats.org/spreadsheetml/2006/main">
  <authors>
    <author>Gilsinei Hansen</author>
  </authors>
  <commentList>
    <comment ref="A153" authorId="0">
      <text>
        <r>
          <rPr>
            <b/>
            <sz val="11"/>
            <rFont val="Trebuchet MS"/>
            <family val="2"/>
          </rPr>
          <t xml:space="preserve">Conforme definição do Planejamento Estratégico, esta diretriz acumula as diretrizes: 
</t>
        </r>
        <r>
          <rPr>
            <b/>
            <sz val="11"/>
            <color indexed="16"/>
            <rFont val="Trebuchet MS"/>
            <family val="2"/>
          </rPr>
          <t>8. Manter o Planejamento Estratégico</t>
        </r>
        <r>
          <rPr>
            <b/>
            <sz val="11"/>
            <rFont val="Trebuchet MS"/>
            <family val="2"/>
          </rPr>
          <t xml:space="preserve">, 
</t>
        </r>
        <r>
          <rPr>
            <b/>
            <sz val="11"/>
            <color indexed="17"/>
            <rFont val="Trebuchet MS"/>
            <family val="2"/>
          </rPr>
          <t>10. Implantar gestão do conhecimento</t>
        </r>
        <r>
          <rPr>
            <b/>
            <sz val="11"/>
            <rFont val="Trebuchet MS"/>
            <family val="2"/>
          </rPr>
          <t xml:space="preserve"> e 
</t>
        </r>
        <r>
          <rPr>
            <b/>
            <sz val="11"/>
            <color indexed="62"/>
            <rFont val="Trebuchet MS"/>
            <family val="2"/>
          </rPr>
          <t xml:space="preserve">12. Acompanhar plano de eventos comemorativos </t>
        </r>
      </text>
    </comment>
    <comment ref="A63" authorId="0">
      <text>
        <r>
          <rPr>
            <b/>
            <sz val="8"/>
            <rFont val="Tahoma"/>
            <family val="0"/>
          </rPr>
          <t xml:space="preserve">Conforme definição do Planejamento Estratégico, esta diretriz acumula a diretriz: 
13. Implementar os conceitos de TOC </t>
        </r>
      </text>
    </comment>
  </commentList>
</comments>
</file>

<file path=xl/sharedStrings.xml><?xml version="1.0" encoding="utf-8"?>
<sst xmlns="http://schemas.openxmlformats.org/spreadsheetml/2006/main" count="862" uniqueCount="474">
  <si>
    <t>INFRA SC</t>
  </si>
  <si>
    <r>
      <t>. (10/03/03) Implementação das KPAS através das definições do grupo SEPG. FDES Tecnologia participa de todos os grupos existentes que são:: 
- SPP/SPTO - Gerenciamento Projetos
- SSM - Sub Contratação
- SQA
- RM - Requisitos - Em institucionalização (29/05)
. (11/08) Atualizações do Projeto CMM
- SSM - Conclusões dos Fluxos dos Processos: a) Definição e Planejamento da Sub Contratação b) Seleção e Aprovação do Sub Contrato.
- SPP - Desenvolvimento do Protótipo de FPA e da Template para WBS(Fases/Atividades/Tarefas)
- SQA - Desenvolvimento das seguintes atividades: a) Classificação dos Artefatos - Impacto b) Unificação das Fases 7 e 9 da MDS c) Elaboração de uma Template para Caso de Teste - seguindo conceito de Engenharia d) Execução das Auditorias SQA: Já sofremos 1 auditoria e iremos sofrer uma nova em 14/08. Também participamos como Auditor em Finanças e no dia 15/08 será em Logística.
. (24/10/03) Datasul contratou um novo Gerente de Projetos exclusivo para o projeto Datasul - CMM que estará revendo e replanejando a implementação. Também foi realizada uma reunião do Comitê Executivo onde ficou decidido que o orçamento 2004 deste projeto será subsidiado pelo Fundo de Desenvolvimento.
. (18/02/04) Como este projeto está tendo status-report diretamente para o Comitê Executivo, sugerimos retirar esta medida das Diretrizes.
. (03/05/04) RM em acompanhamento - trilha de treinamentos sendo executada por três recursos (Michel, Farley e Sérgio). Institucionalizado em 15/06/2004.
. (03/05/04) SSM em treinamento - Krammel participou - prazo de institucionalização - final de Junho.
. (05/11/04) SCM participação do Flávio no grupo de trabalho liderado pelo Zuge</t>
    </r>
    <r>
      <rPr>
        <b/>
        <sz val="10"/>
        <rFont val="Trebuchet MS"/>
        <family val="2"/>
      </rPr>
      <t xml:space="preserve">
</t>
    </r>
    <r>
      <rPr>
        <sz val="10"/>
        <rFont val="Trebuchet MS"/>
        <family val="2"/>
      </rPr>
      <t>. 28/04/05 - Realizado o treinamentro sobre Métricas para 28 a 30/Março
. 12/05/05 - Alterações do CMMi na metodologia concluídas, treinamentos sendo planejados pelo projeto devem ocorrer em Maio/Junho.</t>
    </r>
  </si>
  <si>
    <t>[MAR/05] - Rumo ao Japão.
[MAI/05] - REALIZADO. 100% SUCESSO. 1504 visitantes.</t>
  </si>
  <si>
    <t>MEDIDA CANCELADA.</t>
  </si>
  <si>
    <r>
      <t>. 01/03/02 - Tentativa de utilizar o canal Progress, através do Sr. Tex Texin
. Ago/02 - Visitas Bravepoint / Profit Key / Foresight / GTR / Trilogy
. Dez/02 - Foresight, bravepoint e GTR estão nos planos do Gene Piken dentro de sua estrutura comercial.
. Nov/03 - Com entrada do ELEMAR nossa atividade cresceu, fechados pequenos negócios através da Foresight.
[MAI/04] - Evento Foresight &amp; Profit Key User Conference.
[JUN/04] - Treinamento Foresight no ScreenOptimizer
[AGO/04] - Treinamento Alejandro(ARG) em WebDesk. Conheceu db.Decision.</t>
    </r>
    <r>
      <rPr>
        <sz val="10"/>
        <color indexed="12"/>
        <rFont val="Trebuchet MS"/>
        <family val="2"/>
      </rPr>
      <t xml:space="preserve">
</t>
    </r>
    <r>
      <rPr>
        <sz val="10"/>
        <rFont val="Trebuchet MS"/>
        <family val="2"/>
      </rPr>
      <t xml:space="preserve">[OUT/04] - Pequenas vendas acontecendo com regularidade.
</t>
    </r>
    <r>
      <rPr>
        <sz val="10"/>
        <color indexed="12"/>
        <rFont val="Trebuchet MS"/>
        <family val="2"/>
      </rPr>
      <t>[FEV/05] - Esforço nova FDIS CHILE. 2 vendas (Enaex)
[ABR/05] - Reaproximação Carlos Atehortua - Progress EUA selecionar canais.</t>
    </r>
  </si>
  <si>
    <r>
      <t>[FEV/04]  Prioridade no Espanhol - México.
[MAR/04] PPT Data Collection traduzido.
[MAI/04] Folhetos do WebDesk, Audit Trail, Data Viewer e Screen Optimizer foram traduzidos para INGLES. O PPT do WebDesk 2.03 também.</t>
    </r>
    <r>
      <rPr>
        <sz val="10"/>
        <color indexed="12"/>
        <rFont val="Trebuchet MS"/>
        <family val="2"/>
      </rPr>
      <t xml:space="preserve">
</t>
    </r>
    <r>
      <rPr>
        <sz val="10"/>
        <rFont val="Trebuchet MS"/>
        <family val="2"/>
      </rPr>
      <t xml:space="preserve">[OUT/04] Refizemos folhetos do WebDesk e WebEnabler em Espanhol.
</t>
    </r>
    <r>
      <rPr>
        <sz val="10"/>
        <color indexed="12"/>
        <rFont val="Trebuchet MS"/>
        <family val="2"/>
      </rPr>
      <t>[MAR/05] Folheto WebEnabler em Inglês.
[MAI/05] revisados folhetos WebDesk, portal, qualidade, ged, workflow, audit trail e data viewer.</t>
    </r>
  </si>
  <si>
    <r>
      <t xml:space="preserve">[09/02] Foco no México e mercado de hotéis. Buscar a geração de serviços.
[AGO/04] - Falta site para sustentar a campanha WEB.
[OUT/04] - Já temos site (argentina, méxico e EUA) porém desatualizados.
</t>
    </r>
    <r>
      <rPr>
        <sz val="10"/>
        <color indexed="12"/>
        <rFont val="Trebuchet MS"/>
        <family val="2"/>
      </rPr>
      <t>[MAI/05] Site Chile e EUA revisados - OK para WebDesk.</t>
    </r>
  </si>
  <si>
    <t>. (18/02/04) Criação da Medida no PA Inteligência de Produto 2004.
. (18/02/04) Beta-Testes Data Viewer: Criada as referências na Vinícola Aurora e Brasmacol. As referências já foram disponibilizadas para o MKT trabalhar Boletim Flash e Materiais de Comunicação.
. (18/02/04) Beta-Testes Audit Trail for ORACLE: Criada as referências na Copesul e Schulz. As referências já foram disponibilizadas para o MKT trabalhar Boletim Flash e Materiais de Comunicação.
. 12/05/05 - Glauco apresentou palestra o GU do RS</t>
  </si>
  <si>
    <r>
      <t xml:space="preserve">AVANTI PRIMA - OK
INDICADORES DE NEGóCIO - Quality Progress, LS Serviços - OK 
Problemas com DATASUL sobre contrato e papel FDES
COMPSYS - falta contrato
[ABR/05] Aproximamos a Quality Progress da FDIS SC GESTECH
[JUN/05] Conta de e-mail da COMPSYS saiu finalmente 5 meses depois. E Em julho a Compsys declinou.
[JUL/05] Parceria com a BSI. Contatos com o BVQI. </t>
    </r>
    <r>
      <rPr>
        <sz val="10"/>
        <color indexed="12"/>
        <rFont val="Trebuchet MS"/>
        <family val="2"/>
      </rPr>
      <t xml:space="preserve">
[AGO/05] Acompanhamos a CHERTO e INTERDEVICE. Mais chances com a CHERTO.
[SET/05] Intensificando atuação com a HandHeld, objetivando fortalecimento do Data Collection</t>
    </r>
  </si>
  <si>
    <r>
      <t>Treinamentos Gravados + Prova de Certificação
[MAR/05] Trilha ECM e Trilha Tecnologia estruturadas. Próximo passo gravar conteúdos.
[MAI/05] Contratação da Qaulity Progress para um dos treinamentos (foco Qualidade).
[MAI/05] Comissão de Desenvolvimento de Mercado concluiu que a TRILHE deve ficar pronta até 30 de Junho.
[JUN/05] Trilha em desenvolvimento.
[JUL/05] 4 treinamentos gravados. WebDesk Básico, Workflow, Qualidade e Audit Trail</t>
    </r>
    <r>
      <rPr>
        <sz val="10"/>
        <color indexed="12"/>
        <rFont val="Trebuchet MS"/>
        <family val="2"/>
      </rPr>
      <t xml:space="preserve">
[AGO/05] treinamentos gravados. Falta efetivação da prova de certificação.
[SET/05] Finalizada medida.</t>
    </r>
  </si>
  <si>
    <t>[MAI/05] - Schroeder OK.
[JUN/05] - Cesar OK.
[AGO/05] - Elemar OK.</t>
  </si>
  <si>
    <r>
      <t xml:space="preserve">[MAI/04] - Foi reprogramada para depois do planeta DATASUL. Em andamento.
[JUL/04] - 1o Conheça seu cliente - UNIGEL.
[JUL/04] - Painel com Logos de Clientes Referência OK. Programar 2o Conheça seu Cliente para Novembro.
[OUT/04] - Desenvolvido Hosp São Luiz como Case-Referencia com publicação no Boletim Flash e revista Jornal do GED. Programado 2o Conheça seu cliente com PPG para 6 a 10 de Dezembro (Cesar), revendo Datas.
</t>
    </r>
    <r>
      <rPr>
        <sz val="10"/>
        <rFont val="Trebuchet MS"/>
        <family val="2"/>
      </rPr>
      <t>[NOV/04] - Desenvolvendo cliente CONDOR para referência. Cases da GRAMMER, MERIAL, BIC documentados e em processo de divulgação junto a mídia.
[DEZ/04] - META: 3 Conheça Seu Cliente em 2005
[JUN/05] - Produzido os CASES: M.CASSAB, MERIAL SAÚDE, TECH DATA,  LEARDINI. 
[JUL/05] - Realizado Conheça Seu Cliente com  HOSP SÃO LUIZ. 
[JUL/05] - DEMAG participou programa RADIO DATASUL.
[JUL/05] - Desenvolvendo CASE DEMAG.</t>
    </r>
    <r>
      <rPr>
        <sz val="10"/>
        <color indexed="12"/>
        <rFont val="Trebuchet MS"/>
        <family val="2"/>
      </rPr>
      <t xml:space="preserve">
[SET/05] - Case DEMAG OK. Case RIOPOL em andamento.</t>
    </r>
  </si>
  <si>
    <r>
      <t xml:space="preserve">[JUL/04] - Nova medida. Ações programadas:
- Profissionalizar o Papo de Butech
- Ampliar a divulgação dos eventos e ações da empresa no Network
- Desenvolver o evento CONHEÇA O SEU FORNECEDOR (em agosto)
[AGO/04] - 1o Papo de Butech renovado OK.
[SET/04] - 1o Conheça seu fornecedor OK.
[OUT/04] - 2o Papo de Butech renovado OK.
[NOV/04] - Programado 2o Conheça seu Fornecedor para Fev/2005.
[MAR/05] Devemos definir data da próxima ação ou suspenção da atividade.
[MAR/05] Acões programa 5S
[MAI/05] Lançamento INOVADORES
[MAI/05] Apoio GINCANA DATASUL
[JUN/05] Apoio JOGOS DE INVERNO
[JUN/05] Promoção IT BATTLE na TEC para integração junto com INOVADORES.
</t>
    </r>
    <r>
      <rPr>
        <sz val="10"/>
        <color indexed="12"/>
        <rFont val="Trebuchet MS"/>
        <family val="2"/>
      </rPr>
      <t>[AGO/05] - Apoio aos JOGOS DE INVERNO ok.</t>
    </r>
  </si>
  <si>
    <r>
      <t xml:space="preserve">[SET/04] - Identificado no alinhamento 
[NOV/04] - Usar telemkt com os vendedores. Fizemos um beta com Clube de </t>
    </r>
    <r>
      <rPr>
        <sz val="10"/>
        <rFont val="Trebuchet MS"/>
        <family val="2"/>
      </rPr>
      <t>Tecnologia e pelo retorno registra-se que tem resultado.
[JUN/05] Ofertas de serviços serão reorganizados por Linha de Atuação, utilizando uma pérola para identificação visual das soluções. Revisando material.
[JUL/05] Promoção para ofertas de segurança através do Clube de Tecnologia.</t>
    </r>
    <r>
      <rPr>
        <sz val="10"/>
        <color indexed="12"/>
        <rFont val="Trebuchet MS"/>
        <family val="2"/>
      </rPr>
      <t xml:space="preserve">
[SET/05] Finalizada a campanha de segurança, iniciaremos a campanha de performance, também com envolvimento do Network através do Clube Tecnologia.</t>
    </r>
  </si>
  <si>
    <t>[MAR/05] Ronaldo aprovou a verba.Estamos cobrando sequencia de contratação.
[JUN/05] Contratação pela DATASUL no jurídico.
[JUL/05] Preparativos para o EVENTO.
[AGO/05] Realizado!</t>
  </si>
  <si>
    <r>
      <t xml:space="preserve">[MAI/05] Definidas 3 participações: USA, MEXICO e BRASIL
[JUN/05] - EXCHANGE 2005 - USA - OK
</t>
    </r>
    <r>
      <rPr>
        <sz val="10"/>
        <color indexed="12"/>
        <rFont val="Trebuchet MS"/>
        <family val="2"/>
      </rPr>
      <t>[SET/05] EXCHANGE 2005 - BRASIL - Realizado.</t>
    </r>
  </si>
  <si>
    <r>
      <t xml:space="preserve">[MAR/05] Espaço contratado no evento. Verba Mkt produto.
</t>
    </r>
    <r>
      <rPr>
        <sz val="10"/>
        <color indexed="12"/>
        <rFont val="Trebuchet MS"/>
        <family val="2"/>
      </rPr>
      <t>[SET/05] INFOIMAGEM'2005 realizada.</t>
    </r>
  </si>
  <si>
    <t>[JUL/05] Participação no CONARH alinhada com FDES RH.
[AGO/05] CONARH ok. MOVIMAT ok.</t>
  </si>
  <si>
    <t>[AGO/05] Identificado case da KRATON, entrou na fila de execução de CASES.</t>
  </si>
  <si>
    <r>
      <t>[JUN/05] - Material do Audit Trail revisado para também foco em BAM.
[JUL/05] - Treinamento de vendas gravado para Audit Trail contemplando BAM.Integrará Campanha de Segurança.
[AGO/05] - Discurso BAM integrou a campanha de segurança.</t>
    </r>
    <r>
      <rPr>
        <sz val="10"/>
        <color indexed="12"/>
        <rFont val="Trebuchet MS"/>
        <family val="2"/>
      </rPr>
      <t xml:space="preserve">
[SET/05] - Apresentado workshop no Progress Exchange BRASIL.</t>
    </r>
  </si>
  <si>
    <r>
      <t xml:space="preserve">[MAI/05] Lançamento CTLI na imprensa.
[JUN/05] Programada implantação WMS+DC no CTLI na última semana de junho.
[JUN/05] CASE LEARDINI em confecção. Vamos preparar divulgação.
[JUL/05] CASE LEARDINI pronto.
</t>
    </r>
    <r>
      <rPr>
        <sz val="10"/>
        <color indexed="12"/>
        <rFont val="Trebuchet MS"/>
        <family val="2"/>
      </rPr>
      <t>[SET/05] Em conjunto com Logística realizado evento de capacitação no CTLI das FDIS em SP (pouca adesão).</t>
    </r>
  </si>
  <si>
    <t>9.32 Ações de Marketing revigorar Data Collection, usando parceiros de hardware e investimento no CTLI</t>
  </si>
  <si>
    <t>9.39 Campanha para Ofertas de Performance</t>
  </si>
  <si>
    <r>
      <t>Refinar plano em JANEIRO junto com a equipe de serviços.
1.OTO; 2.Gerenciamento; 3.Segurança; 4.Pacotes de Consultoria 
[FEV/05] Campanha OTO+Telemkt. 32 leads gerados. 9 visitas agendadas.
[ABR/05] Campanha db.Decision+Telemkt.
[JUN/05] Campanha de comunicação integrada para SEGURANÇA até AGOSTO: Seg DB e Aplic / Zero Vulnerabilidades / NON STOP / Audit Trail.</t>
    </r>
    <r>
      <rPr>
        <sz val="10"/>
        <color indexed="12"/>
        <rFont val="Trebuchet MS"/>
        <family val="2"/>
      </rPr>
      <t xml:space="preserve">
[SET/05] Programada para o 4o trimestre campanha para PERFORMANCE: IT Sizing, Performance Tuning, Performance Check-up (LAN, WAN, Servers e Internet Services). TotalManager. db.Decision.</t>
    </r>
  </si>
  <si>
    <t>[SET/05] Com a estruturação da linha de atuação PERFORMANCE:  IT Sizing, Performance Tuning, Performance Check-up (LAN, WAN, Servers e Internet Services). TotalManager. db.Decision.</t>
  </si>
  <si>
    <t>[AGO/05] Realizado.</t>
  </si>
  <si>
    <t>AUTO</t>
  </si>
  <si>
    <t>TEC SP</t>
  </si>
  <si>
    <t>INFRA SP</t>
  </si>
  <si>
    <t>GESTAO</t>
  </si>
  <si>
    <t xml:space="preserve">. 20/04/05 - com a saída do Adriano Correa da equipe de DB, está medida fica susprensa.
. 16/06/05 - com o retorno do Adriano, reavaliar plano de ação.
. 18/06/05 - plano de ação:
                 Administração Banco de dados Progress 91D08: 
                     Total de Perguntas.: 210, Perguntas da Prova.: 101, 
                     Tempo estimado.....: 63 horas
                     Data de entrega....: 29/07/2005, Liberação comercial: 02/09/2005 
                 Configuração de ambiente Webspeed 31D08:
                     Total de Perguntas.: 210, Perguntas da Prova.: 101
                     Tempo estimado.....: 63 horas
                     Data de entrega....: 21/10/2005, Liberação comercial: 25/11/2005
                 Performance Tuning for Progress 91D08:
                     Total de Perguntas.: 110, Perguntas da Prova.: 53
                     Tempo estimado.....: 55 horas
                     Data de entrega....: 30/12/2005, Liberação comercial: 03/02/2006
</t>
  </si>
  <si>
    <t>. 01/03/05 - Pdi contínuo em andamento. Será refinado com o processo de avaliação de desempenho.</t>
  </si>
  <si>
    <t>. 18/06/05 - alinhado com o Adao, para tratar em 2006, depois da estabilização do Webdesk.</t>
  </si>
  <si>
    <t>. (18/02/04) Criação da Medida no PA Inteligência de Produto 2004.
. (18/02/04) Realizada reunião com NEOGRID, Wellington Machado, para elaboração de um documento de venda casada das soluções NEOGRID ECS e DATASUL EDI.
. (22/03/04) Devido a incompatibilidade de agendas, deverá ser retormada estas discussões a partir de Abril.
. (18/08/04) Finanças reiniciando projeto Conectividade. Planejamento de análise da integração em Plano de Produto.
. (13/09/04) Em execução pelo Plano de Produto o levantamento de necessidades para esta solução.
. (23/09/04) Em avaliação impactos dos trabalhos Datasul Banking e participação reunião com VAN Nexxera.
. (24/09/04) Em avaliação utilização do EDI para o módulo de Obrigações Fiscais. Risco do volume de suporte.
. (21/10/04) Realiza nova reunião com Nexxera(parceira Neogrid) para oferta avançada de VAN Financeira. Datasul Finanças está discutindo valores da oferta. Indicado o EDI como solução Básica.
. (08/11/04) Vinda da Nexxera para Joinville. Sugestão de aplicação do conceito Mapa Padrào por Transação no EDI. Ainda em análise oferta unificada e produtos 
concorrentes com Datasul Finanças.
. (03/02/05) Em discussão conjunta com Datasul-EAI.
. (11/03/05) Retomar conclusão com Neogrid para apresentação a Datasul.
. (22/04/05) Realizada reunião com Neogrid sobre Plano de Ação da nova
 oferta EDI. Em desenvolvimento projeto com Nexxera.
. (01/07/05) Definido repasse EDI Mercantil com B2B.
Definido modelo de integração EDI Financeiro com Nexxera.</t>
  </si>
  <si>
    <t>(03/02/05) - Estabelecer processo de acompanhamento periódico com José Manuel.
(01/07/05) - Realizada parceria MACROMIDIA. 0,7%.</t>
  </si>
  <si>
    <t>17/01/05: Atualizado os PDIs para incluir e antecipar datas de certificações em Java (Farley, Adriano, Nakamura, Humberto e Agnaldo)
25/01/05: Outros treinamentos conforme avaliação 360graus de 2005
01/03/05: Definidos os avaliadores x avaliados da avaliação 360graus.
11/07/05: Iniciadas as avaliações</t>
  </si>
  <si>
    <t>20/02/05 - Realizado treinamento de 4 pessoas no SunTechdays
17/03/05 - Revisados os treinamentos (PA + Planilha de Treinamentos) e solicitado mais informações sobre opções ao RH. 
11/07/05 - Realizados treinamentos de ClearCase e Flex</t>
  </si>
  <si>
    <t>. 12/05/05 - SLA do Desenvolvimento será implantado em Julho/2005. A partir deste SLA será possível definir a remuneração variável.
. 11/07/05 - Proposta do SLA está definida. Pendente aprovação da Corporação e verificação de como será feita a operacionalização deste (sistema para métricas).</t>
  </si>
  <si>
    <t>. 14/09/04 Esta diretriz depende da conclusão da diretriz 4.7
. 26/01/05 Avaliar modelo de remuneração variável com base no FPA (pagamento por FPA) e/ou por horas produtivas x faturamento da equipe.</t>
  </si>
  <si>
    <t>. 27/01/05 Avaliar a contratação de mais recursos do que o Fundo absorve para a formação de pessoas e atendimento a demandas sazonais.
. 17/03/05 - Realizadas contratações para atender ao aumento de demanda
. 11/07/05 - Utilização de recursos da Cingo de forma temporária para atender a algumas demandas extras.</t>
  </si>
  <si>
    <t>17.16 Maximizar a gestão administrativa da Equipe de Desenvolvimento</t>
  </si>
  <si>
    <t>11/07/05 - Implantado o Sistema de Encomendas</t>
  </si>
  <si>
    <t>15.3 Otimizar a utilização de processo de desenvolvimento para desenvolver produtos de qualidade com custo adequado</t>
  </si>
  <si>
    <t>7.60 Estruturar funcionalidades do WebDesk para modelagem de processos</t>
  </si>
  <si>
    <t>E507, E054</t>
  </si>
  <si>
    <t>9.37 Campanha para Ofertas de Segurança</t>
  </si>
  <si>
    <t>[JUN/05] Campanha de comunicação integrada para SEGURANÇA até AGOSTO: Seg DB e Aplic / Zero Vulnerabilidades / NON STOP / Audit Trail.
[JUL/05] Seg DB e Aplic / Zero Vulnerabilidades realizados.</t>
  </si>
  <si>
    <t>E534</t>
  </si>
  <si>
    <r>
      <t xml:space="preserve">[MAI/05] Inserida palestra no PLANETA DATASUL para apresentar CASE de EAI.
</t>
    </r>
    <r>
      <rPr>
        <sz val="10"/>
        <color indexed="12"/>
        <rFont val="Trebuchet MS"/>
        <family val="2"/>
      </rPr>
      <t xml:space="preserve">[JUN/05] Revisado material de arquitetura DATASUL para apresentar o EAI </t>
    </r>
  </si>
  <si>
    <t>E914,E928</t>
  </si>
  <si>
    <t xml:space="preserve">[JAN/05] - Realizado trabalho para manter a Rexroth como cliente DATASUL. Ótima relação com Mario. Oportunidades de serviços de infra.
[FEV/05] - Relacionamento com a RIOPOL ok,projetos em andamento.
[MAR/05] - Visita da SHV GAS a Joinville.
[MAR/05] - COPESUL retoma projeto WebDesk.
[MAI/05] - GRENDENE retomado contato por conta de trabalho com a IMPRENSA.
</t>
  </si>
  <si>
    <t>E110,E112</t>
  </si>
  <si>
    <t>E006, E110, E606</t>
  </si>
  <si>
    <t>E606;</t>
  </si>
  <si>
    <r>
      <t xml:space="preserve">[DEZ/05] - Vendedor Paulo Miqui. 20% do custo. Reuniões mensais com forecast.
</t>
    </r>
    <r>
      <rPr>
        <sz val="10"/>
        <color indexed="12"/>
        <rFont val="Trebuchet MS"/>
        <family val="2"/>
      </rPr>
      <t>[MAR/05] - Finalmente o contrato de Sales Partner saiu. Mique indicou Delphi para WebDesk.
[MAI/05] - Não está funcionando!
[JUN/05] - Paulo Miqui desligou-se. Medida suspensa.</t>
    </r>
  </si>
  <si>
    <t>1.2 Acompanhar e Alinhar as FDIS estratégicas para Tecnologia, com foco para 2005: SP Capital, Bandeirantes e Rio Grande do Sul.
=&gt; Verificar Pré-Venda exclusivo BAND ou outras FDIS SP.</t>
  </si>
  <si>
    <t>15.7 Reestruturar área e processos de Ouvidoria</t>
  </si>
  <si>
    <r>
      <t xml:space="preserve">Schroeder: a. GWA
Elemar: a. Bandeirantes Campinas; b. Centro Sul; c. Centro Norte; d. Minas Gerais e. Bandeirantes RJ;
Cesar: a. WA; b. Paraná; c. Metropolitana; d. Santa Catarina; e. Morumbi
</t>
    </r>
    <r>
      <rPr>
        <sz val="10"/>
        <color indexed="12"/>
        <rFont val="Trebuchet MS"/>
        <family val="2"/>
      </rPr>
      <t xml:space="preserve">[JUN/05] Entrevistados candidatos à vaga. Contratação suspensa.
[JUL/05] Indicados Roberto kalili e Orli para a vaga de pré-venda em SP. Medida reforçada em reunião de revisão de planejamento. E  Pleitear junto a Datasul Corporação a possibilidade de nomear contas de clientes para a FDES Tecnologia no sistema de CRM.
</t>
    </r>
  </si>
  <si>
    <t>9.38 Avaliar e reforçar a comunicação da oferta de Arquivologia sobre a base de clientes WebDesk</t>
  </si>
  <si>
    <t>[JUL/05] Medida criada na Revisão do PE.</t>
  </si>
  <si>
    <t>. (11/03/05) Aguardando definição de novo recurso para início de estudos sobre WorkFlow Graphical Designer.
. (08/04/05) Início dos trabalhos de Fábio Dippold.
. (22/04/05) Avaliação da primeiração versão do trabalho. Definição de prioridades e alternativas de análises.
. (01/07/05) Realização protótipo VISION. Início 2a. Fase para validação de outras
integrações. 
. (01/09/05) Em stand-by por falta de recursos.</t>
  </si>
  <si>
    <t>. (01/09/05) Realizada visita Schulz sobre HelpDesk TI.</t>
  </si>
  <si>
    <t>. 20/04/05 - criada equipe de Suporte para ECM/Webdesk e outra para ERP Tecnologia. Criado também equipe de Helpdesk para o Webdesk
. 09/08/05 - Missão e Visão com draft criado. Em avaliação.
. 19/09/05 - Divulgando nas equipes.</t>
  </si>
  <si>
    <t>. 16/06/05 - Processo Iniciado.
. 09/08/05 - não há necessidade de desmembrar por linha de negócio. Missão e Visão com draft criado. Em avaliação.
. 19/09/05 - Divulgando nas equipes.</t>
  </si>
  <si>
    <t>. (03/02/03) A implementação de FPA no Legado será realizada através de ferramenta de automatização.
. (29/05/03) O grupo CMM-SPP/SPTO ficou com a responsabilidade de criar a técnica de estimativas de projetos. Será utilizado Use-Case Points para Desenvolvimentos OO e FPA para Legado.
.(11/08/03) Nos trabalhos realizados durante o mês de Julho, foi decidido que será construído um protótipo para avaliação do FPA no Legado. Este protótipo está sendo conduzido pelo Juarez Tamanini, nosso representante no grupo CMM-SPP/SPTO e estará utilizando nosso módulo Data Collection. Também está sendo utilizado para automatização uma variação do programa já utilizado na nova técnica de tradução. Ao final do mês de março, devermos ter uma primeira versão deste protótipo.
. (18/02/04) O Assunto FPA será um sub-projeto do projeto CMM.
. (03/05/04) Foi contratada a TEC(John) para se capacitar e executar o protótipo e será contratada também uma consultoria externa(FATTO) para melhor avaliação(25 e 26/05). 
. (14/09/04) Treinamento da tecnica Datasul de FPA previsto para 27/09. Após isso será adaptada a técnica para uso em estimativas, visto que até agora ela foi usada apenas em produto já construído.
. (27/09/04) Realizada reunião sobre FPA com Corporação. Será implantado FPA inicialmente apenas para o EMS 2.
. (15/10/04) Enviado email para Ana Cristina solicitando um posicionamento sobre a aplicação do FPA para produtos de Tecnologia
. (22/10/04) Treinamento presencial realizado com Flavio, Márcio e Humberto
. (09/11/04) Treinamento gravavado com a participação do Rodrigo Nakamura
. (09/11/04) Ana está aguardando a visita do consultor para discutir a aplicação do FPA nos produtos de Tecnologia.
. (17/12/04) Definido o WebDesk como projeto Piloto do FPA
. 17/03/05 - Realizada a contagem dos PF do WebDesk e refinada a técnica para aplicação do FPA.
. 12/05/05 - Definido com Ana Cristina os Produtos da Tecnologia aos quais se aplica e a quais não se aplica FPA. Os primeiros projetos a terem FPA são: WebDesk 2.04B (WebDav) e Help-Desk de TI.</t>
  </si>
  <si>
    <t>2.9 Incentivar a transferência de Know-How de consultores sênior para consultores junior
Fazer acompanhamento de junior com o senior in-loco na empresa
=&gt; Ampliar medida para transferência de conhecimento entre equipes, aproximando áreas
=&gt; Aproximar pessoas fora de Jlle nas medidas como Conheça seu Vizinho
=&gt; Aumentar frequência da imersão ... 2x por ano ao invés de apenas 1 
=&gt; Continuar medida do Chopp uma vez por mês
=&gt; Levar conhecimento ao campo ... fazer mais eventos de treinamento lá em SP
=&gt; Gravar fita de vídeo dos eventos em Jlle e enviar para fora</t>
  </si>
  <si>
    <t>9.2 Elevar a visibilidade regional da DATASUL Tecnologia através de eventos regionais, como o Café com Tecnologia de acordo com estratégias junto as FDIS</t>
  </si>
  <si>
    <t>Coord</t>
  </si>
  <si>
    <t>E412</t>
  </si>
  <si>
    <t>E856</t>
  </si>
  <si>
    <t>E002</t>
  </si>
  <si>
    <t>E012</t>
  </si>
  <si>
    <t>E016</t>
  </si>
  <si>
    <t>E300</t>
  </si>
  <si>
    <t>E302</t>
  </si>
  <si>
    <t>E304</t>
  </si>
  <si>
    <t>2.2 Buscar novos conhecimentos e metodologias para a área de Serviços, tais como: ITIL, COBIT, Governança Tecnológica, ECM, Automação, CMM, FPA e Infra-Estrutura para fortalecer discurso e criar material de sustentação através de participação em Congressos, Feiras, Exposição, Treinamento e Certificações</t>
  </si>
  <si>
    <t>Todos</t>
  </si>
  <si>
    <t>. 09/08/04 - primeiro contato com Marcus
. 01/10/04 - enviada contra-proposta para Marcus e aguardando retorno.
. 05/01/05 - enviada novos comentários para o Leornado, em cima do contrato que eles enviaram. Aguardando avaliação por parte deles.
. 20/04/05 - implantado e está em fase de piloto, por três meses, até junho.</t>
  </si>
  <si>
    <t>17. Maximizar a gestão administrativa</t>
  </si>
  <si>
    <t>17.1 Maximizar a gestão administrativa</t>
  </si>
  <si>
    <t>E920</t>
  </si>
  <si>
    <t>16.2 Implantar SLA com a Exato</t>
  </si>
  <si>
    <t>16.3 Implantar SLA com o Jurídico</t>
  </si>
  <si>
    <t>2.5 Buscar certificação Oracle na equipe de Suporte Oracle</t>
  </si>
  <si>
    <t>. 20/01/05 - usando ATENDER para registrar ligações.</t>
  </si>
  <si>
    <t>Meta Financeira / Econômica</t>
  </si>
  <si>
    <t>E006</t>
  </si>
  <si>
    <t>E902</t>
  </si>
  <si>
    <t>E904</t>
  </si>
  <si>
    <t>E914</t>
  </si>
  <si>
    <t>E518</t>
  </si>
  <si>
    <t>E906</t>
  </si>
  <si>
    <t>3.1 Definir e implementar modelo de remuneração variável - Desenvolvimento</t>
  </si>
  <si>
    <t>7.22 Ofertar Serviços para atender a crescente demanda por gerenciamento de infra-estrutura (Total Manager)</t>
  </si>
  <si>
    <t>7.25 Ofertar Serviços para atender a demanda por consultoria profissional em infra-estrutura (outsourcing técnico)</t>
  </si>
  <si>
    <t>7.32 Ampliar Estrutura para atendimento de demandas do CAN</t>
  </si>
  <si>
    <t>1.7 Desenvolver Trilha de Conhecimento oficial junto a UNIVERSIDADE para Vendedores e Pré-Vendas da Macro-Oferta de ECM</t>
  </si>
  <si>
    <t>1.9 Participar das agendas de Grupos de Usuários DATASUL apresentando nossas soluções</t>
  </si>
  <si>
    <t>14.1 Promover visitas regulares para relacionamento com os TOP-10 clientes - DATASUL; SHV GÁS; RIOPOL; MRS; FIEB; COPESUL; EMERSON; GRENDENE; BIC; BOSCH REXROTH</t>
  </si>
  <si>
    <t>7.11 Desenvolver pacote de serviço para trabalhar SOP como segurança
=&gt; Para pacote precisaria conhecimento de negócio
=&gt; Ou atuar como consultoria pontual …
=&gt; É um componente da oferta de Segurança
=&gt; Colocar atividades com o SOP dentro do flash de competência do OTO</t>
  </si>
  <si>
    <t>7.13 Criar equipe focada para atuação em projetos de WebDesk
=&gt; Profissionalizar equipe
=&gt; Capacitar com conhecimento específico de ECM</t>
  </si>
  <si>
    <t>[MAR/04] - 1 notícias veiculada no Boletim Flash sobre Sarbanes Oxley e Audit Trail for ORACLE. Programada a divulgação dos beta-testes em ORACLE.
[ABR/04] - Apresentado no Planeta DATASUL. Folhetos, PPT e DatasulDirect alterados.
[SET/04] - Flyer de Segurança com foco no Audit Trail.
[MAR/05] - PPT, DatasulDirect alterados para SQL. Flyer comunicativo. 1 lead gerado.</t>
  </si>
  <si>
    <t>[MAR/04] - 2 notícias veiculadas no Boletim Flash sobre os beta testes. Alto volume de retorno.
[ABR/04] - Sala de Trabalho no Planeta DATASUL
[DEZ/04] - Programada campanha de NATAL, para incentivar migração para 3.00</t>
  </si>
  <si>
    <t>[MAR/05] - Realizado. 36 clientes.Ótimo feedback.</t>
  </si>
  <si>
    <t>2.24 Avaliar valor/hr diferenciado para projetos em novas tecnologias (Java e .NET)</t>
  </si>
  <si>
    <t>7.21 Desenvolver Oferta específica para tratar as oportunidades advindas do DataViewer 3.00
=&gt; Levantar clientes que tem DataViewer e criar promoção específica para converter base, treinar e fazer modelo de relatório …</t>
  </si>
  <si>
    <t>7.3 Desenvolver know-how para instalação/configuração de todos os produtos do portifólio Datasul (BI / CRM / Neogrid / Emedical)
=&gt; Aproveitar Dimensionamento CRM e trazer a parte técnica do CRM
=&gt; Construir Dimensionamento BI para trazer parte técnica do BI</t>
  </si>
  <si>
    <t>7.4 Desenvolver ofertas de serviço sobre a base de clientes MS SQL e melhor trabalhar a base de clientes Datasul que operam com MS SQL Server; Ano 2002/2S-2004
=&gt; Base Datasul-SQL já é nossa
FORA BASE:
=&gt; Utilizar estratégia de comunicação barata (internet) para divulgar na base de clientes SQL ...
=&gt; Tentar uma aproximação com a SQL
=&gt; Verificar demanda para alocação de um DBA SQL em SP para fora base
=&gt; Entrar mais forte com Datasul em 2006
=&gt; Com o OTO a demanda pode ser maior</t>
  </si>
  <si>
    <t>7.7 Desenvolver ofertas de serviços para CISCO (Infraestrutura de rede) e trabalhar a base de clientes Datasul; Ano 2002-2004
=&gt; Manter e direcionar para Consultoria em Gestão de Infra-Estrutura</t>
  </si>
  <si>
    <t>9.17 Desenvolver ação de endomarketing - dentro da DATASUL Tecnologia e dentro do network DATASUL
Também apoiar participação da TEC em eventos como GINCANA, OLIMPÍADA... E apoiar o processo de Inovação e programa 5S</t>
  </si>
  <si>
    <t>[FEV/05] - Material revisado. Realizado na DatasulSC
[MAR/05] - DatasulSP, novos vendedores e CentroNorteRS
[ABR/05] CentroNorteRS, Metropolitana e WA
[MAI/05] CentroSulRS
Faltam BAND, Minas e Paraná.</t>
  </si>
  <si>
    <t>[MAR/05] - Reajuste do WebDesk acima do IGP-M negociado para Abril com a corporação.
[MAI/05] - Tabela WEBDESK reajustada em 15%. ERP em 10%.</t>
  </si>
  <si>
    <t>[MAI/05] - Criamos um plano de ação na área de operações.</t>
  </si>
  <si>
    <t>[JAN/05] JEDI !</t>
  </si>
  <si>
    <r>
      <t>[SET/04] - Revisão Planejamento 2004.
[NOV/04] - 1as reuniões de levantamento de Oportunidades e Ameaças. 26 a 28/Nov: 2a Fase.</t>
    </r>
    <r>
      <rPr>
        <sz val="10"/>
        <color indexed="12"/>
        <rFont val="Trebuchet MS"/>
        <family val="2"/>
      </rPr>
      <t xml:space="preserve">
[FEV/05] - Fechamento e Divulgação
[MAR/05] - Evento de Apresentação em 02 de Março, com 90 paricipantes. </t>
    </r>
  </si>
  <si>
    <t>. (03/02/05) Realizada visita da CONEXEL a Datasul e revisado o protótipo. Realizando planejamento de MKT para o evento do dia 20/02/05.
. (03/02/05) Realizada reunião em Joinville com Cliente BrassEagle e evolução
dos estudos RFID - ConnectTerra para avaliação de Projeto.
. (11/03/05) =
. Realizado evento MAN+TEC+CONEXEL em SP. Apoio a Serviços para elaboração de propostas em propects - Arteb, Plastwal e LogoPlaste. 
. Definir próximos passos do projeto RFID Brass Eagle - Aguardando relatório visita Krammel.
. Próxima reunião EAN Brasil marcada para final de março.
. Em avaliação evento IBM+Intermec+DC
. Início protótipo com equipamentos RFID da Intermec.
. (08/04/05) Realizada reunião em SP com American Bank Note. Cliente Datasul que pode vir a vender etiquetas RFID deseja ser parceiro. Melhorar apresentação comercial DC em relação a licenças ERP!
. (22/04/05) Viagem de William e Carlos Costa para acompanhamento do protótipo na BrassEagle.
. (01/07/05) RFID = Definição Make or Buy. Verificando reunião com CEO. CLP = Reunião Plano de Produto FDES MAN para outras opções 
além de CONEXEL.
. (01/09/05) Realizado segundo piloto RFID na Brass Eagle. Em definição arquiteturas RFID (Apama/ObjectStore) e OPC(CLP). Oportunidade avaliação Coleta de Dados por Comando de Voz. 
. (19/09/05) Homologado Documento de Arquitetura RFID com Corporação. Em definição Visão OPC(CLP). Verificar agendamento Comando por Voz. Verificar Oportunidade Leitura de Produto a GRANEL (NETVMI - NEOGRID).</t>
  </si>
  <si>
    <t>. (03/02/05) Realizado estudo de conceito de Auditoria de Dados e comparativo
 com concorrentes. Marcada reunião para apresentação à Datasul.
. (11/03/05) Comprado livro sobre auditoria de dados para estudos.
. (01/07/05) Inscrição BETA Progress 10.1 Auditing.
. (01/09/05) Primeira avaliação do BETA revelou que é possível uma versão Audit Trail com Progress 10.1.</t>
  </si>
  <si>
    <t>. 16/09/04 - Conversado com a Novocom (Cleiton) sobre a possibilidade deles estarem executando um trabalho de WebDesigner de forma pontual nos nossos projetos. Eles possuem conhecimento para esta atividade, tendo inclusive participado do WebDesing da V2.00 do Neogrid ECS.
O custo/hr varia de R$ 40,00 a R$ 60,00.
Vamos utilizar a Novocom de forma pontual conforme necessidade dos projetos, especialmente o WebDesk.
. 21/11/04 - Com a contratação do Cleiton pela Corporacação, vamos utilizá-lo nos trabalhos de ergonomia e webdesign.
. 17/03/05 - O processo de Ergnomia e WebDesign na metodologia está sendo definida pelo Cleiton (Corporação). Para o desenvolvimento de um Piloto de Ergnomia no WebDesk estaremos contando com o serviço do Richard Faust (UFSC) especialista em Ergonomia. A Contratação dele está sendo feita pelo Cleiton.</t>
  </si>
  <si>
    <t>11.4 Concluir a revitalização do KIT DE VENDAS ESPANHOL e INGLÊS com foco nos produtos WebDesk, WebEnabler, Audit Trail, DataViewer e Data Collection</t>
  </si>
  <si>
    <t>6.4 Manter Equipe focada para atuação em projetos de automação industrial e EDI integrado ao ERP. Fatores chaves de sucesso: relacionamento/posicionamento com FDIS e FDES, visibilidade do mercado
=&gt; Substituir EDI por Integração
=&gt; Ter o papel de envangelizador para atuar nas FDIs com foco em: Automação e Integração</t>
  </si>
  <si>
    <t>6.5 Manter uma carteira de recursos variáveis com informações sobre habilidades, curriculum, disponibilidade, …
=&gt; Fábrica deveria ser fonte de recurso, mas não tem recurso e/ou falta conhecimento
=&gt; Dificuldade de encontrar conhecimento adequado …
=&gt; Recursos compartilhados entre as áreas amenizam a necessidade ...
=&gt; Criar pool de recursos "coringas" para situações de contingência
=&gt; Utilizar CAN como berçário de recursos ... utilizando ciclo que começa no CAN, vai para AST e termina em CONSULTORIA</t>
  </si>
  <si>
    <t>2.12 Incentivar a busca de conhecimento e certificação de novas tecnologias que estão sendo liberadas pela Tec priorizando aquelas que tem potencial de negócios através de um plano de certificação dos consultores nos produtos e módulos da Tec</t>
  </si>
  <si>
    <t>2. Investir na Gestão de talentos</t>
  </si>
  <si>
    <t>3. Definir implementar o modelo de remuneração por produção / resultado / qualidade</t>
  </si>
  <si>
    <t xml:space="preserve">[SET/04]  Criado Diretriz Gerencial durante reunião de Alinhamento.
</t>
  </si>
  <si>
    <t>E108,E700</t>
  </si>
  <si>
    <t>R$ 12,6 M</t>
  </si>
  <si>
    <t>7.51 Compor alianças com fornecedores para viabilizar ofertas de produtos e serviços complementares. (Ex.: Digitalização, Automação, integração)</t>
  </si>
  <si>
    <t>7.52 Criar ofertas para Governança TI</t>
  </si>
  <si>
    <t>7.58 Acompanhar diretamente parcerias realizadas pela Datasul</t>
  </si>
  <si>
    <t>E503</t>
  </si>
  <si>
    <t>7.59 Criar oferta de digitalização com o WebDesk</t>
  </si>
  <si>
    <t>E536</t>
  </si>
  <si>
    <t>7.10 Desenvolver oferta de serviços profissionais para clientes QAD Brasil
=&gt; Pegar lista de clientes com Ernani/Celso/Bissolloti …
=&gt; Fazer divulgação sobre a base com produtos e serviços relacionados com Progress (db.Decision, Performance Tuning, audit, dataviewer, ...)
=&gt; Fazer plano de visita para aproximação ...</t>
  </si>
  <si>
    <t>7.28 Estabelecer Parceria com outras empresas de consultoria (especialmente a Progress Brasil) para atuação de nossa consultoria nos clientes PROGRESS (não Datasul)
=&gt; Manter
=&gt; Vale a pena se aproximar da EDS/Origin/CPM/Unione/Unisys/Stefanini/TecBan. Qual o valor que eles repassam ???
=&gt; Fazer uma reunião e experimentar ... ver network Adão</t>
  </si>
  <si>
    <t>7.33 Conquistar oportunidades advindas dos novos frameworks e do CMM além de sistemas e atividades hoje fora do CAN (Wizard, Processo Expedição CRM, Mídias BI, ...)</t>
  </si>
  <si>
    <t>16.1 Plano de melhoria / continuidade da área de TI da Tec
=&gt; Definição indicadores … métricas …
=&gt; Investir em ferramentas de planejamento de mão de obra e projetos …
=&gt; Utilizar estrutura de TI da Tech como laboratório para propagação externa … (BS 7799, ITIL, ...)</t>
  </si>
  <si>
    <t>6.11 Aproximar do nosso maior cliente através de ações como: participação em todos os grupos e subcomissões relacionados, maior proximidade no dia-a-dia para perceber e mapear as oportunidades, processo de comunicação e divulgação do trabalho através do CANConectado, acompanhar projetos com EUAX, ...</t>
  </si>
  <si>
    <t>E040, E042, E406</t>
  </si>
  <si>
    <t>9.30 Campanha para incentivar projetos de portais com o WebDesk</t>
  </si>
  <si>
    <t>9.31 Campanha WebDesk para Educação aproveitando case da UNIVILLE</t>
  </si>
  <si>
    <t>9.32 Campanha Audit Trail como BAM</t>
  </si>
  <si>
    <t>E030,E716</t>
  </si>
  <si>
    <t>9.34 Campanha para divulgar expertise em projetos de integração e divisão específica para este fim</t>
  </si>
  <si>
    <t>E1052</t>
  </si>
  <si>
    <t>Plano de Ação contínuo com a Gisele.</t>
  </si>
  <si>
    <t>2.19 Executar PDI - Operações</t>
  </si>
  <si>
    <t>9.19 Palestrar em eventos de associações profissionais ligadas a nossos produtos ou associações comerciais e industriais.</t>
  </si>
  <si>
    <t>1.4 Ampliar rede de indicadores de negócios fora da base de clientes DATASUL - foco em empresas de consultoria em TI sedimentas, GED, Qualidade;</t>
  </si>
  <si>
    <t>E606; E610</t>
  </si>
  <si>
    <t>1.11 Acompanhar forecast e desempenho de vendas da inciativa de vendas fora da base de WMS, DC e TMS - foco base QAD. Com espaço para Audit Trail e Data Viewer além de serviços.</t>
  </si>
  <si>
    <t>E114</t>
  </si>
  <si>
    <t>1.8 REVISAR Treinamento de Vendas de Tecnologia, com foco no que há de novo em 2005 e APLICAR  nas FDIS estratégicas in-company e gravar sessão no CENTRA para as demais e acessos futuros.</t>
  </si>
  <si>
    <t>E100, E600, E700</t>
  </si>
  <si>
    <t>1.13 Atuar junto à DatasulSC e PR para abrir espaço para ofertas de infra-estrutura SC.</t>
  </si>
  <si>
    <t>1.12 Reajustar preços de produtos na tabela de preços considerando indicadores econômicos e esforço de vendas.</t>
  </si>
  <si>
    <t>E810</t>
  </si>
  <si>
    <t>E200, E206,E708</t>
  </si>
  <si>
    <t>2.16 Completar projeto Conheça seu Vizinho</t>
  </si>
  <si>
    <t>E916</t>
  </si>
  <si>
    <t>15.4 Incorporar a função de WebDesigner no Desenvolvimento</t>
  </si>
  <si>
    <t>E500,E012</t>
  </si>
  <si>
    <t>E526,E026</t>
  </si>
  <si>
    <t>7.55 Campanha Lançamento Audit Trail for ORACLE + Serviços</t>
  </si>
  <si>
    <t>7.1 Desenvolver Ofertas de Serviço sobre a base de clientes ORACLE (Audit Trail for Oracle) e melhor trabalhar a base de clientes DATASUL que operam com ORACLE
=&gt; Base Datasul-Oracle já é nossa
FORA BASE:
=&gt; Utilizar estratégia de comunicação barata (internet) para divulgar na base de clientes Oracle ...
=&gt; Tentar uma aproximação com a Oracle
=&gt; Verificar demanda Oracle especialmente no RS
=&gt; Verificar demanda para alocação de um DBA Oracle em SP para fora base</t>
  </si>
  <si>
    <t>15.1 Criar indicadores para a função de Ouvidoria</t>
  </si>
  <si>
    <t>Ouvidoria</t>
  </si>
  <si>
    <t xml:space="preserve">7.20 Prospectar e Desenvolver SVAs utilizando solução de produtos e serviços.  Exemplo (IsoDoc)
=&gt; Fazer levantamento do que foi desenvolvido e avaliar aderência/receptividade …
=&gt; Medida permanente … </t>
  </si>
  <si>
    <t>15.2 Refinar processo de avaliação da Pesquisa de Satisfação da Assistência Técnica.</t>
  </si>
  <si>
    <t>Separar os itens pesquisados conforme o tipo: Não Informado, Produto, Erro de Processo, Atitude do Atendente, Não Tec.</t>
  </si>
  <si>
    <t>E220</t>
  </si>
  <si>
    <r>
      <t xml:space="preserve">[JAN/04] - GAPE
[MAR/04] - Desenvolvimento
[ABR/04] - Assistência Técnica 
</t>
    </r>
    <r>
      <rPr>
        <sz val="10"/>
        <rFont val="Trebuchet MS"/>
        <family val="2"/>
      </rPr>
      <t xml:space="preserve">[MAI/04] - PROGRESS &amp; OMBUDSMAN
[JUN/04] - Consultoria Tecnica Jlle
[JUL/04] - Consultoria Tecnica SP/RS
[AGO/04] - Marketing &amp; Operações
[OUT/04] - InfraEstruturaSC
[DEZ/04] - Atrasado por solicitação de Organização
</t>
    </r>
    <r>
      <rPr>
        <sz val="10"/>
        <color indexed="8"/>
        <rFont val="Trebuchet MS"/>
        <family val="2"/>
      </rPr>
      <t xml:space="preserve">[FEV/05] - Organização
[MAR/05] - Suporte ao Desenvolvimento
</t>
    </r>
    <r>
      <rPr>
        <sz val="10"/>
        <rFont val="Trebuchet MS"/>
        <family val="2"/>
      </rPr>
      <t>[MAI/05] - Produto &amp; NN</t>
    </r>
    <r>
      <rPr>
        <sz val="10"/>
        <color indexed="12"/>
        <rFont val="Trebuchet MS"/>
        <family val="2"/>
      </rPr>
      <t xml:space="preserve">
[JUL/05] - Tradução 
Restam: Gestão de Conteúdo, Infra-Estrutura SP, ADF e Ouvidoria</t>
    </r>
  </si>
  <si>
    <t>[MAI/05] - Zenon OK
[JUN/05] - Bruna e Thais OK
[JUL/05] - Tatiane OK</t>
  </si>
  <si>
    <t xml:space="preserve">[AGO/04] - Replanejado para melhor oferta em conjunto com software.
[MAI/05] - Lançado no PLANETA como projeto em desenvolvimento. Grande Expectativa gerada.
[JUN/05] - Reprogramar de acordo com o liberação do produto.
</t>
  </si>
  <si>
    <t>[FEV/05] Evento focado em Qualidade com DatasulPR - 6 leads gerados.
[JUL/05] Evento realizado em conjunto com a BSI em Londrina - 44 participantes.</t>
  </si>
  <si>
    <r>
      <t xml:space="preserve">[MAR/04] Veiculada notícia sobre o ERP Monitor no Boletim FLASH.
</t>
    </r>
    <r>
      <rPr>
        <sz val="10"/>
        <color indexed="12"/>
        <rFont val="Trebuchet MS"/>
        <family val="2"/>
      </rPr>
      <t>[MAI/05] Campanha junto à força de vendas/Clube de Tecnologia. Lembrando do ERP Monitor. 
[JUN/05 ] Reforço realizado em 10 de Junho.</t>
    </r>
  </si>
  <si>
    <t>[JUL/05] - Identificado parceiro BSI para viabilizar esta ação.</t>
  </si>
  <si>
    <t>14.2 Levantamento de necessidades de clientes através de visitas regulares. Recomendação: Levar junto outro executivo de Tecnologia</t>
  </si>
  <si>
    <t>Novos Negócios</t>
  </si>
  <si>
    <t>6.3 Reforçar estrutura de venda de serviços em SP
SUGESTÃO:
=&gt; Para Automação, Integração e Webdesk continuar atuando com Xereda + DataBand (vendedor)
=&gt; Para Infra + Cons. Técnica (planejamento):
     =&gt; Ter um vendedor para base e outro para fora base (2005)
=&gt; 1o Semestre iniciar com um vendedor para fora base. Experimentar fora da base ...
=&gt; Conforme demanda, 2o semestre um pré-venda para base (detalhar leads identificados pelos GC)
=&gt; Pensar estratégia para BH e RS (verificar possibilidade de alocação parcial planejada)
=&gt; Verificar custos para escritório ...
=&gt; Estruturar tabela de preços, margem de desconto, percentual de comissionamento, formas de pagto, etc
=&gt; Estratégia comercial para fora base (pesquisa, levantamento lead, etc ...)</t>
  </si>
  <si>
    <t>9.3 Utilizar o Processo de fabricação, na fase de beta-tese, objetivando gerar cliente referência para o módulo/função desenvolvida e a equipe de implantação do beta-teste deve ser mista (produto+serviços)</t>
  </si>
  <si>
    <t>9.4 Incentivar a Utilização do Dataviewer 3.0 pelas FDES</t>
  </si>
  <si>
    <t>9.5 Incentivar o Uso do WebDesk pelo Marketing Corporativo</t>
  </si>
  <si>
    <t>2.15 Diversificar e elevar o nível de capacitação do corpo técnico</t>
  </si>
  <si>
    <t>17/03/05 - A corporação está definindo como será o SLA com a Euax.
28/04/05 - Soeli está com este assunto pendente, visto que em Abril foi tratado apenas a adaptação ao CMMi</t>
  </si>
  <si>
    <t>17.15 Estruturar equipe de Desenvolvimento por linha de negócio.</t>
  </si>
  <si>
    <t>. Devido ao modelo de trabalho por projeto, este item deve ser atendido por uma capacitação (matriz de versatilidade) dos recurso nas linhas de negócio (produto) que atuamos.</t>
  </si>
  <si>
    <t>26/01/05 - O custo de profissionais com conhecimento em Java para contratação e para a retenção de talentos é maior do que com Progress
17/03/05 - No EMS 6 em Java a orientação é para contratação de Analistas de Sistemas com experiência OO, os quais possuem um custo diferenciado.
Pendente:
. Aplicar o valor de produto para o Arquiteto FW J2EE. Parece que Finanças está aplicando valor de produto para o Arquiteto deles do protótipo APL.
. Preparar proposta de valor diferenciado para Java e .NET (incluindo produtos "Progress" que usam estas tecnologias como DataViewer, Webdesk) para negociar com a corporação. Avaliar valores de mercado conforme pesquisa do RH Corp e Tech.</t>
  </si>
  <si>
    <t>7.8 Desenvolver ofertas de serviços para Consultoria Organizacional para agregar valor aos projetos com Webdesk; Ano 2002-2004
=&gt; Consultoria em Arquivologia, Mapeamento e Desenho de Processo (WorkFlow)
=&gt; Consultoria em PEI, Governança</t>
  </si>
  <si>
    <t>2.20 Executar PDI - Marketing</t>
  </si>
  <si>
    <t>17.4 Atualizar Planejamento Estratégico para 2005-2008</t>
  </si>
  <si>
    <t>17.5 Revisão - Cenários PLANEJAMENTO</t>
  </si>
  <si>
    <t>17.6 Revisão Semestral PLANEJAMENTO X DIRETRIZES</t>
  </si>
  <si>
    <t>9.20 Kick-Off</t>
  </si>
  <si>
    <t xml:space="preserve">9.21 Evento multi-franquia HHP-Datasul em São Paulo com foco em Data Collection + WMS </t>
  </si>
  <si>
    <t>E214,E220</t>
  </si>
  <si>
    <t>9.22 Evento Planeta DATASUL 2005</t>
  </si>
  <si>
    <t>9.1 Elevar a visibilidade da DATASUL para referência em tecnologia com atenção especial para serviços (press release, boletim flash, palestras) - através de ações de comunicação tendo com pilares do discurso BENEFÍCIOS(RETORNO), REFERÊNCIAS e DIFERENCIAÇÃO</t>
  </si>
  <si>
    <t>E200,E206,E708</t>
  </si>
  <si>
    <t>E214,E222</t>
  </si>
  <si>
    <t>E206,E216,E708,E714</t>
  </si>
  <si>
    <t>E218,E712</t>
  </si>
  <si>
    <t>E714</t>
  </si>
  <si>
    <t>. (18/02/04) Criação da Medida no PA Inteligência de Produto 2004.
. (03/05/04) Realizadas reuniões com NEOGRID(Wellignton) e fechada versão 1.00 de documento de alinhamento de estratégias entre EDI e Neogrid. Buscar agora fechamento com Corporação.
. (18/08/04) Em execução plano de produto de melhorias do ERP - Logística para atender demandas segmento de auto-peças. Acompanhar evolução solução Supply-Chain - Neogrid ECS e iniciar discussão com Corporação EDI + Neogrid.
. (24/09/04) Marcada reunião com Gerente de Produto Logística para verificar dessas medidas no Plano de Produto da FDES.
. (21/10/04) Medidas de Logística foram implantadas no Produto. 
. (21/10/04) Marcado Workshop entre Neogrid, TEC e LOG para discussão do futuro Supply-Chain Datasul.
. (08/11/04) Realização do workshop Neogrid com Datasul, Logística e Tecnologia. Recomendação de evolução do Neogrid Integrator para funcionalidades de administração das integrações e de oferta unificada do EDI com ECS para combater VANs. Providenciar estudo da camada de integraçào do novo Framework IBM.
. (24/11/04) Será desenvolvido para o próximo ano uma oferta em conjunto entre
 EDI e ECS como diferencial sobre as atuais VANs.</t>
  </si>
  <si>
    <t>2.22 Executar PDI - Desenvolvimento</t>
  </si>
  <si>
    <t>2.23 Diversificar e elevar o nível de capacitação do corpo técnico</t>
  </si>
  <si>
    <t>6.6 Manter e monitorar pesquisa trimestral de satisfação dos serviços.
=&gt; Abrir pesquisa por fase do processo (pré-venda, venda, agendamento, execução, pós-venda)
=&gt; Acompanhar por consultor notas do cliente referente aos requisitos …</t>
  </si>
  <si>
    <t>6.7 Obter certificações, selos de parceria com empresas estratégicas como Microsoft, CISCO, Oracle.
=&gt; 2005 - fortalecer buscar de certificações destes parceiros ...
=&gt; Detalhar, levantar informações, estruturar BP para quem sabe 2006 começar a atuar vendendo direto ...
=&gt; Os selos de parceria ficam para quando definirmos atuação junto a estes fornecedores
=&gt; Priorizar em 2005 atuação em conjunto com a DIGITRO</t>
  </si>
  <si>
    <t>6.9 Elevar Valor hora médio de consultorias pontuais em tecnologia conforme variações dos índices de mercado (IGPM)
=&gt; Fechar modelo com as FDEs para buscar nova referência
=&gt; CAN - atualizar valor para sair dos R$ 50,00/hora
=&gt; Estratificar valor hora por atividade de consultoria:
     =&gt; Dump-load: R$ xx,xx
     =&gt; Tuning: R$ xx,xx (pacote)
     =&gt; Conversão: R$ xx,xx</t>
  </si>
  <si>
    <t>6.10 Fortificar todas as linhas de receita com possibilidade de geração de receita recorrente
=&gt; OTO
=&gt; db.Decision + Analyst
=&gt; Análise de Vulnerabilidade
=&gt; Contrato de Manutenção de Específicos (extensão de garantia)
=&gt; Segurança DB
=&gt; Performance Tuning</t>
  </si>
  <si>
    <t>S016, S190</t>
  </si>
  <si>
    <t>6.13 Criar mecanismos para ampliar o faturamento em Consultoria Telefônica</t>
  </si>
  <si>
    <t>2.21 Buscar conhecimentos em Progress 10</t>
  </si>
  <si>
    <t>E416</t>
  </si>
  <si>
    <t>AST</t>
  </si>
  <si>
    <t xml:space="preserve">17.11 Viabilizar espaço físico adicional </t>
  </si>
  <si>
    <t>E924</t>
  </si>
  <si>
    <t>17.12 Criar visão e missão da área de Organização</t>
  </si>
  <si>
    <t>E926</t>
  </si>
  <si>
    <t>AST 
Suporte DB</t>
  </si>
  <si>
    <t xml:space="preserve">AST </t>
  </si>
  <si>
    <t>17.13 Criar visão / missão / estruturar por linha de negócio, na equipe de AST.</t>
  </si>
  <si>
    <t>17.14 Criar visão / missão / estruturar por linha de negócio, na equipe de Suporte DB</t>
  </si>
  <si>
    <t>Suporte DB</t>
  </si>
  <si>
    <t>E036</t>
  </si>
  <si>
    <t>6.12 Desenvolver Trilha de Certificação DBA/WebSpeed Progress</t>
  </si>
  <si>
    <t>7.57 Criar Oferta EAI</t>
  </si>
  <si>
    <t>7.35 Evoluir Solução AuditTrail para solução de auditoria de dados</t>
  </si>
  <si>
    <t>E532</t>
  </si>
  <si>
    <t>E540</t>
  </si>
  <si>
    <t>7.41 Criar novos negócios na linha de segurança</t>
  </si>
  <si>
    <t>Usar exemplos de clientes como conteúdo de divulgação.</t>
  </si>
  <si>
    <t>Usar o Case da UNIVILLE como insumo para divulgação.</t>
  </si>
  <si>
    <t>9.33 Desenvolver campanhas WEB + Telemarketing para infra-estrutura e pacotes de serviços de consultoria técnica</t>
  </si>
  <si>
    <t>E200,E222</t>
  </si>
  <si>
    <t>9.35 Estruturar e divulgar cases de sucesso de serviços e produtos da Tecnologia</t>
  </si>
  <si>
    <t>9.36 Conduzir o programa Clube de Tecnologia e incentivar a força de vendas</t>
  </si>
  <si>
    <t>9.23 Evento multi-franquia para Integração  em São Paulo com foco em nossas soluções</t>
  </si>
  <si>
    <t>9.23 Evento multi-franquia Segurança (infra-estrutura) em São Paulo com foco em nossas soluções</t>
  </si>
  <si>
    <t>9.25 Evento Conferência Gartner - Futuro da Tecnologia</t>
  </si>
  <si>
    <t>9.26 Evento Progress Exchange 2005</t>
  </si>
  <si>
    <t>9.27 Evento INFOIMAGEM'2005</t>
  </si>
  <si>
    <t>9.28 Expor nos eventos CONARH e MOVIMAT apoiando outras FDES</t>
  </si>
  <si>
    <t xml:space="preserve">9.29 Campanha casos de uso do Data Viewer e Screen Optimizer </t>
  </si>
  <si>
    <t>7.19 Acompanhar os planos de beta-teste do novos produtos, com a alocação de profissionais da AST.</t>
  </si>
  <si>
    <t>Estratégia</t>
  </si>
  <si>
    <t>Prazo</t>
  </si>
  <si>
    <t>Diretriz Diretor</t>
  </si>
  <si>
    <t>Marketing</t>
  </si>
  <si>
    <t>Diretriz Gerencial</t>
  </si>
  <si>
    <t>Gerência</t>
  </si>
  <si>
    <t>Organização</t>
  </si>
  <si>
    <t>GERENCIAMENTO PELAS DIRETRIZES - DATASUL TECNOLOGIA</t>
  </si>
  <si>
    <t>2.13 Renovar conhecimento das equipes do CAN, preparando as equipes para a nova arquitetura e novas tecnologias que estão vindo, tais como: JAVA, .Net, Macromedia, Rational, etc</t>
  </si>
  <si>
    <t>3.5 Revisar modelo de remuneração variável nas equipes de Serviço
=&gt; Implementar remuneração por produtividade em Jlle
=&gt; Pensar num grupo Brasil …
=&gt; Prever Junior, Pleno, Senior
=&gt; Marcar reunião com área de Organização para enquadrar remuneração variável</t>
  </si>
  <si>
    <t>4.3 Implementar o SLA em ADF e buscar novas atividades para estruturar e ampliar equipe ADF, criando maior integração com demais FDEs</t>
  </si>
  <si>
    <t>E100</t>
  </si>
  <si>
    <t>E404</t>
  </si>
  <si>
    <t>E406</t>
  </si>
  <si>
    <t>E408</t>
  </si>
  <si>
    <t>2.10 Desenvolver o senso comercial nos consultores
=&gt; Mais interna que externa
=&gt; Fazer chegar discurso comercial da Tech (produto e serviço) nos consultores e pessoas de campo …</t>
  </si>
  <si>
    <t>Atendimento a Cliente</t>
  </si>
  <si>
    <t>17.2 Refinar e unificar a matriz de versatilidade + matriz de certificação</t>
  </si>
  <si>
    <t>E918</t>
  </si>
  <si>
    <t>17.3 Criar banco de curriculum no Webdesk</t>
  </si>
  <si>
    <t>E006,E016</t>
  </si>
  <si>
    <t>15.5 Acompanhar processo de descontinuidade do Dataviewer 2.02</t>
  </si>
  <si>
    <t>15.6 Acompanhar processo de descontinuidade do Webdesk 2.00, 2.01 e 2.02</t>
  </si>
  <si>
    <t>x</t>
  </si>
  <si>
    <t>C</t>
  </si>
  <si>
    <t>Ricardo</t>
  </si>
  <si>
    <t>William</t>
  </si>
  <si>
    <t>José Carlos</t>
  </si>
  <si>
    <t>Felipe</t>
  </si>
  <si>
    <t>6.1 Manter e Ampliar Leque de parcerias com as Unidades de Distribuição, buscando cobertura da consultoria de tecnologia em 100 % do território brasileiro. 
=&gt; Desenvolver relatório de desempenho mensal da parceria, com serviços desenvolvidos no mês, status projetos, comissões, ...
=&gt; Ver possibilidade de cotas de serviço com meta para bonificação para vendedor/FDIs
=&gt; Fazer um Boletim SUCESSO de venda de serviços
=&gt; Aproximar de GWA / WA / DataBand / Centro-Sul / Centro-Norte e DataMinas</t>
  </si>
  <si>
    <t>6.2 Estruturar Pacotes de Serviço baseados em produtos/serviços que prestamos atualmente, cada pacote deve conter datasheet, ppt, datasuldirect, modelo de proposta, preço, comissão, metodologia e modelo de relatórios(saídas), oferta através de boletim flash, ...
=&gt; Plano de ação para acompanhar medidas (prazos) e prioridades 
=&gt; Catálogo de pacotes de serviço para incluir na pasta</t>
  </si>
  <si>
    <t>5.2 Implementar CMM - Desenvolvimento</t>
  </si>
  <si>
    <t>E854</t>
  </si>
  <si>
    <t>E518,E850</t>
  </si>
  <si>
    <t>5.1 Implementar FPA</t>
  </si>
  <si>
    <t>%</t>
  </si>
  <si>
    <t>Observações / Anomalias / Ações Corretivas</t>
  </si>
  <si>
    <t>9.9 Campanha ERP Monitor - fortalecimento usando referências</t>
  </si>
  <si>
    <t>E1110</t>
  </si>
  <si>
    <t>E1100</t>
  </si>
  <si>
    <t>E700</t>
  </si>
  <si>
    <t>E204</t>
  </si>
  <si>
    <t>2.6 Executar PDI - Atendimento a Cliente</t>
  </si>
  <si>
    <t>Atend. Cli</t>
  </si>
  <si>
    <t>Operações</t>
  </si>
  <si>
    <t>7.34 Agregar Funcionalidades ao Data Collection: Gerenciamento do processo de integração e middleware</t>
  </si>
  <si>
    <t>E916,E204</t>
  </si>
  <si>
    <t>E520,E850</t>
  </si>
  <si>
    <t>16.4 Implantar SLA com a EUAX</t>
  </si>
  <si>
    <t>E912</t>
  </si>
  <si>
    <t>X</t>
  </si>
  <si>
    <t>7.9 Prospectar Serviços de Integração (BizTalk, BEA, Neogrid, MPP-EAI...)
=&gt; Identificar clientes patrocinadores (RIOPOL)
=&gt; Divulgação da oferta
=&gt; Geração de Case de Referência
=&gt; Fortalecer esta linha para buscar criar uma divisão de Integração em 2006</t>
  </si>
  <si>
    <t>Sist.
Informação</t>
  </si>
  <si>
    <t>. 16/06/05 - em fase de levantamento do itens necessários para a festa</t>
  </si>
  <si>
    <r>
      <t xml:space="preserve">. 21/07/04 - iniciado contatos com o Mario da Exato.
. 09/08/04 - estará fechando o SLA com a DATASUL em 11/08, e depois irá nos procurar.
. 01/10/04 - enviada contra-proposta para Exato.
. 25/11/04 - feita reunião com o Mario e exposta a idéia de body shop para atividades de faturamento, contas a receber, cobrança, fluxo de caixa, contas a pagar, compras. Para RH e contabilidade, continua por serviço controlado por SLA.
. 05/01/05 - célula criada e em operação na Exato. A partir de 14/02 será transferida para as instalações da Tec. O Sla das atividades de contabilidade e rh serão discutidos a partir da consolidação desta célula, previsto para abril/05.
</t>
    </r>
    <r>
      <rPr>
        <b/>
        <sz val="10"/>
        <color indexed="8"/>
        <rFont val="Trebuchet MS"/>
        <family val="2"/>
      </rPr>
      <t>. 16/06/05 - aguardando Exato para definir valores por atividades.</t>
    </r>
  </si>
  <si>
    <r>
      <t xml:space="preserve">. 01/10/04 - levantar as diversas planilhas existentes e unificar numa única, definindo um processo para atualização. Em andamento
. 05/01/05 - alinhado com todos os coordenadores e em fase de elaboração da proposta final.
</t>
    </r>
    <r>
      <rPr>
        <b/>
        <sz val="10"/>
        <color indexed="8"/>
        <rFont val="Trebuchet MS"/>
        <family val="2"/>
      </rPr>
      <t>. 16/06/05 - refinada e liberada.</t>
    </r>
  </si>
  <si>
    <r>
      <t xml:space="preserve">. 25/11/04 - aguardando indexação por conteúdo no webdesk.
</t>
    </r>
    <r>
      <rPr>
        <b/>
        <sz val="10"/>
        <color indexed="8"/>
        <rFont val="Trebuchet MS"/>
        <family val="2"/>
      </rPr>
      <t>. 16/06/05 - iniciado projeto junto a área de Sistemas de Informação.</t>
    </r>
  </si>
  <si>
    <r>
      <t xml:space="preserve">. 29/10/04 - Criada rotina de reuniões periódicas para avaliação da inadimplência semanal. 
05/01/05 - criação do processo de cobrança pró-ativa (ligar 5 dias antes do vencimento, valores acima de R$ 3k e perguntar sobre o pagamento, se recebeu a nota, se tem alguma dúvida, etc.)
</t>
    </r>
    <r>
      <rPr>
        <b/>
        <sz val="10"/>
        <color indexed="8"/>
        <rFont val="Trebuchet MS"/>
        <family val="2"/>
      </rPr>
      <t>. 16/06/05 - Cobrança pró-ativa em andamento, reunião semanal para acompanhamento da inadimplência, geração semanal de gráficos de acompanhamento.</t>
    </r>
  </si>
  <si>
    <t>. 16/06/05 - discussões iniciais</t>
  </si>
  <si>
    <t>. (03/02/05) Marcada para semana que vem avaliação de experiência do Bruno. Verificar cargo a ser associado.
. (11/03/05) Bruno efetivado como Programador. Matriz de avaliação 2005 homologada.
. (08/04/05) Início das avaliações no sistema.
. (22/04/05) Fim das avaliações no sistema.
. (01/07/05) Realizado devolutivas na segunda semana de Julho.
. (19/09/05) Revisão dos PDIs da equipe com o novo coordenador Dênis.</t>
  </si>
  <si>
    <t>. (03/02/05) Previstos os treinamentos de Qualidade, Portal e EAI(Gartner) para o primeiro trimestre.
. (08/04/05) Realizados treinamentos. Em preparação repasse, techforum e materiais para o Portal de Produto.
. (01/07/05) Participação treinamento Road Show ITIL e QUALIDADE.
. (01/09/05) Participação Evento Gartner Group.
. (19/09/05) Participação INFOIMAGEM, PROGRESS e ITSMF.</t>
  </si>
  <si>
    <r>
      <t xml:space="preserve">META: 5 participações.
</t>
    </r>
    <r>
      <rPr>
        <sz val="10"/>
        <rFont val="Trebuchet MS"/>
        <family val="2"/>
      </rPr>
      <t>[MAI/05] - PALESTRA GURS - OK. Palestra agendada no GUDIP para julho.</t>
    </r>
    <r>
      <rPr>
        <sz val="10"/>
        <color indexed="12"/>
        <rFont val="Trebuchet MS"/>
        <family val="2"/>
      </rPr>
      <t xml:space="preserve">
[JUL/05] Palestra GUDIP prorrogada para Setembro.
</t>
    </r>
  </si>
  <si>
    <t>. Plano de Ação Contínuo de Organização - Eber</t>
  </si>
  <si>
    <t>. Plano de Ação de contínuo de Sistemas de Informação - Mariangela</t>
  </si>
  <si>
    <t>. 05/01/05 - sendo avaliado um espaço no quinto andar
. 20/04/05 - conseguido o antigo "aquario" da infraestrutura. Aumento de 31 lugares.</t>
  </si>
  <si>
    <t>7. Lançar produtos e serviços inovadores</t>
  </si>
  <si>
    <t>9. Elevar a visibilidade dos produtos e serviços no mercado</t>
  </si>
  <si>
    <t xml:space="preserve">11. Atuar no mercado internacional </t>
  </si>
  <si>
    <t>14. Fortalecer o relacionamento direto com os clientes estratégicos</t>
  </si>
  <si>
    <t>17.10 Implementar medidas para melhor gestão de caixa</t>
  </si>
  <si>
    <t>E922</t>
  </si>
  <si>
    <t>. 17/03/04 - Foi revisado o modelo de remuneração variável da equipe de Consultoria Joinville sendo a comissão paga pelo valor líquido. Pendente de revisão das equipes de consultoria técnica de SP, MG e RS
. 02/06/04 - Já revisamos e entramos no mês de experiência para MG e RS. Falta apenas acertar o modelo para SP.
. 07/07/04 - Foi refinado o modelo em todas as equipes
. 14/09/04 - Modelo em operação ... acompanhar resultados.
. 24/11/04 - Para próximo ano refinar com indicador de produtividade nas equipes de Joinville e para fora criar um plano consistente de níveis de cargos e salários com o apoio do RH (Gisele).
. 16/02/05 - Foi revisado a tabela de funções e remunerações e será atualizado o documento no WebDesk
. 18/05/05 - Revisar no segundo semestre meta 6k recurso em Jlle
. 30/05/05 - Para Infra-SC cancelado por enquanto, repensar modelo. Rever modelo de remuneração para Consultores Jlle. Pensar num modelo para CAN / líderes
. 28/09/05 - Revendo meta R$ 6k para Jlle. Definindo modelo para líderes CAN e incorporando parte Conta Datasul no variável ...</t>
  </si>
  <si>
    <t>. 02/09/02 - O modelo de SLA foi montado, aguardando posicionamento da corporação
. 28/05/03 - As conversas com a Corporação caminham no sentido de rever as atividades e responsabilidades dessa função
. 09/07/03 - Esperando o Roger iniciar nesta função em meados de Julho para negociar com Ana o escopo/função
. 10/09/03 - Roger já assumiu a função e está se aproximando da Ana para definição de atividades
. 15/10/03 - Estamos aguardando a formalização do SLA de Sistemas Técnicos e GAPE para pressionar mais forte nestas demais equipes. Além disso, demos um direcionamento para fortalecer a função de ADF, com o objetivo de gerar mais controles, gráficos, acompanhamento, estatísticas e dar mais visibilidade a equipe.
. 07/12/03 - A Ana já sinalizou que o Ernani quer assinar o SLA em breve.
. 17/03/04 - Continuamos tendo dificuldade de achar um interlocutor na Corporação para tratar deste assunto.
. 07/07/04 - Em stand-by
. 24/11/04 - Segundo Ernani a nova gerente deve tocar este assunto.
. 28/09/05 - Definimos metas e indicadores ... falta apenas a Datasul sinalizar que quer SLA</t>
  </si>
  <si>
    <t>. 02/09/02 - O modelo de SLA foi montado, aguardando posicionamento da corporação
. 19/02/03 - Foi montado uma lista de atividades, agora falta conversar com o Jorge para estruturar atendimento, pagamento, etc
. 28/05/03 - Versão do SLA bastante completa, apresentando a mesma para discussão com a Ana
. 10/09/03 - A Ana continua com a pendência, conversou com o Ernani mas não foi definido nada em relação ao SLA
. 15/10/03 - Estamos aguardando a formalização do SLA de Sistemas Técnicos e GAPE para pressionar mais forte nestas demais equipes. Além disso, demos um direcionamento para fortalecer a equipe de Suporte ao Desenvolvimento, com o objetivo de estudar o Progress 10, gerar palestras no Techknowledge Forum, melhorar o atendimento as FDEs para gerar mais demanda e dar mais visibilidade a equipe. Reforçamos o conhecimento da equipe com a vinda do John e Sergio.
. 14/09/04 - Elaboramos um documento completo para a Ana e estamos 
pressionando Ana e Ernani para ver se conseguimos.
. 24/11/04 - Segundo Ernani a nova gerente deve tocar este assunto.
. 18/05/05 - Sem novidades com a Datasul
. 28/09/05 - Definimos metas e indicadores ... falta apenas a Datasul sinalizar que 
quer SLA</t>
  </si>
  <si>
    <t>. 17/03/04 - Fizemos uma pesquisa de preço no mercado para verificar se nosso valor estava dentro. Agora estamos escrevendo uma proposta de SLA para enviar a Corporação - Alvacir.
. 02/06/04 - Este projeto está andando com o Alvacir ... Já temos indicativos dele de interesse em implementar o SLA e já temos dados levantados por nós.
. 07/07/04 - Em stand-by
. 14/09/04 - Em stand-by
. 24/11/04 - Segundo Ernani a nova gerente deve tocar este assunto.
. 18/05/05 - Sem novidades com a Datasul
. 28/09/05 - Definimos metas e indicadores ... falta apenas a Datasul sinalizar que 
quer SLA</t>
  </si>
  <si>
    <t>. 07/12/03 - Estamos formalizando o contrato de parceria entre a Datasul Tecnologia e cada franquia de distribuição
. 17/03/04 - Fizemos neste início de ano uma romaria visitando as principais FDIs. O resultado é que agora já estamos em fase de fechamento com WA e SC. Estamos ainda em conversas com Campinas
. 02/06/04 - Conseguimos avanços grandes, fechando com WA, Datasul SC e Morumbi.
. 07/07/04 - Continuamos tentando conquistar RJ e Campinas
. 14/09/04 - Alguns avanços importantes com RJ e Campinas, sem formalizar ainda
. 16/02/05 - Reunião nos dias 23 e 24 com GWA/B&amp;T/WA e Morumbi para 
alinhamento e refinamento da parceria ... 
. 18/05/05 - Alocação do Alexandre em Jlle vai dar mais prioridade para a geração dos acompanhamentos das parcerias ...
. 28/09/05 - GWA, Ethics, Centro-Sul, Dataminas, SC funcionando bem. Morumbi, WA, Centro-Norte, ABC, Bauru vai indo. Demais dificuldades grandes de acesso ... fortalecer proximidade. Utilizar Alexandre para revigorar proximidade</t>
  </si>
  <si>
    <t xml:space="preserve">. 13/12/02 - Estruturado oferta com: modelo de proposta, relatório, técnica, metodologia, paper para cada oferta: Diagnóstico+Sizing, DRP, Save Memory, Segurança Integrada, Inventário de Software, Linux e User Killer 
. 28/05/03 - Desenvolvido GotoExcel
. 07/07/04 - Estaremos dando um reforço neste trabalho com o apoio do Marketing e uma possível alocação do Fernando para tratar destes assuntos com maior prioridade.
. 14/09/04 - O trabalho está quase completo. Acompanhar
. 24/11/04 - Intensificar em 2005 a atuação comercial para gerar negócios.
. 18/05/05 - Sem ação efetiva
. 30/05/05 - Para Infra-SC estruturar para segundo semestre ofertas que vamos trabalhar na base de SC
. 04/08/05 - Com a ação da Corporação, caminho passa por Componente Acessório (db.Decision primeiro) e SVA ... planejar o que, em que ordem e porque vamos adotar este modelo
. 28/09/05 - Primeiros SVA entrando agora, vamos avaliar e acompanhar. Bom trabalho com equipe de Produto ... </t>
  </si>
  <si>
    <t>. 30/12/04 - Planejar de acordo com avaliação 360 graus a ser feita em 2005
. 16/02/05 - Primeira fase da Matriz de Versatilidade concluída com coordenadores. Iniciando agora plano para avaliação 360 graus e PDI
. 18/05/05 - Avaliação 360 graus praticamente concluída. Agendar agora reuniões devolutivas e montagem do PDI com revisão da Matriz de Versatilidade
. 30/05/05 - PDI + Devolutiva + Matriz OK para Infra-SC. Automação + Consult Técnica SC/RS/MG agendada as reuniões para fechar em Junho. CAN está marcando para finalizar em Junho.
. 28/09/05 - Reuniões de devolutivas concluídas em todas as equipes, PDIs montados com foco em capacitação e muita certificação para valorizar no discurso comercial de venda do serviço. AIIM, Microsoft, WebDesk, PMI, Cisco</t>
  </si>
  <si>
    <t>. 14/09/04 - Palestra montada. Participação em Evento do IDG, Alexandre e Fernando participando de mais um evento e Paulinho indo para curso de ITIL
. 24/11/04 - Paulinho conseguiu a certificação de ITIL e encaminhamos o processo de filiação ao ITSMF.
. 16/02/05 - Já fechamos filiação ao itSMF. Paulinho indo fazer treinamento avançado de ITIL. Treinamento de Qualidade realizado em Joinville e treinamento sobre Projetos GED em SP hoje.
. 18/05/05 - Repasse treinamento ITIL em Joinville ...
. 30/05/05 - Feito repasse por Paulinho para equipe Infra-SC para validar material e didática ... comprados 2 conjuntos de livros do ITIL esperando chegar. Agendar novo treinamento em Jlle, e buscar informações sobre ITIL Practionner. Aconteceu repasse de conhecimento EAI na equipe de Joinville em Maio. No CAN 
buscando conhecimento Rational
. 28/09/05 - Realizado treinamento Rational em Joinville, executado repasse treinamento AIIM para equipe em Joinville, executado treinamento de liderança, executado treinamentos Microsoft em SP ... realizado palestra GovTI na ANEFAC, realizado treinamento de gerenc. de projetos em SP e Jlle</t>
  </si>
  <si>
    <t>. 17/03/04 - Foi criado o programa de Imersão que traz 1 consultor por mês para Joinville num plano de imersão de 1 semana para atualização. Além disso, estão sendo realizadas reuniões pelos coordenadores com as equipes para troca de experiência interna.
. 14/09/04 - O processo de disseminação é constante ... com o programa de imersão de consultores, com eventos via Centra, com plano de certificação
. 24/11/04 - Para o próximo ano a intenção é aumentar a frequencia.
. 16/02/05 - No evento de apresentação do Business Plan para a empresa será feita a primeira experiência de gravar o vídeo e enviar aos consultores externos
. 18/05/05 - Cobrado vídeo do BP pois ainda não foi enviado aos consultores, plano de imersão com dificuldades de demanda na AST e evento do Chopp acontecendo nem todo mês ...
. 30/05/05 - Agenda de imersão RS e MG fechado ....
. 28/09/05 - Reuniões com as equipes de fora mais frequentes e aproximando e facilitando a troca de informações, facilidade trazida com o escritório em SP. Kick Off e reuniões semanais e mensais apoiando. Algumas dificuldades no processo de imersáo que precisa ser revisto ou repriorizado.</t>
  </si>
  <si>
    <t>. 17/03/04 - Foi realizado em 2003 um treinamento de Executivo de Vendas com todos os consultores. Planejar para este ano um treinamento semelhante focando capacitação comportamental em vendas e consultoria.
. 07/07/04 - Vamos avaliar a aplicabilidade de fazer mais um curso como este
. 24/11/04 - Discutimos que o mais importante neste momento é reforçar o próprio discurso da Tech dentro da Tech ... ou seja, fazer chega nosso discurso de venda para os consultores que vão entregar o que foi vendido.
. 16/02/05 - Promover palestras que são ministradas aos clientes para o público interno e principalmente os consultores
. 18/05/05 - Sem ação efetiva ainda
. 30/05/05 - Agendar no PDI dos coordenadores no mínimo 1 curso fora. Agendar Encontro de Consultores em SP para repasse de todas ofertas e demais procedimentos
. 28/09/05 - Coordenadores de Joinville fizeram todos o Sucesso em Vendas da Dale Carnegie. Em SP treinamento de Teatro para Executivos para equipe de infra. Falta ainda fazer repasse mais efetivo de nossos serviços. Aproximação da equipe de infra SC com SP bastante positiva.</t>
  </si>
  <si>
    <t>. 17/03/04 - O projeto Conheça o Seu Cliente irá nos apoiar neste processo.
. 02/06/04 - Pendente de iniciar o projeto Conheça seu Cliente. Em paralelo, temos envolvido sempre que possível o CAN em projetos com clientes, por exemplo, DAKO, RIO POLÍMEROS, etc
. 14/09/04 - Programa Conheça seu Cliente ajudando e investindo na aproximação dos recursos do CAN junto a Datasul / FDEs e participando de cursos externos quando possível
. 24/11/04 - Para o próximo ano manter as ações atuais e trazer as equipes de fora para repassar experiências para o time interno.
. 18/05/05 - Sem ação efetiva este ano.
. 30/05/05 - Para Infra-SC Paulinho vai agendar uma semana em SP para visitas a clientes / FDIs. Para CAN pensar SupDes para FDIs
. 28/09/05 - Para Infra-SC Paulinho ficou uma semana em SP para visitas a clientes / FDIs. Para CAN pensar numa alternativa de SupDes para FDIs, conforme deliberação do Fórum Consultores. Eventos Conheça seu Fornecedor funcionando bem ...</t>
  </si>
  <si>
    <t>[JAN/05] - Revisão KICK-OFF. Audit Trail + SQL.
[FEV/05] - Revisão db.Decision. Novos slides DataViewer. WebDesk novos insumos na qualidade.
[ABR/05] - Novo padrão de folhetaria.</t>
  </si>
  <si>
    <t>. (19/09/05) . Em avaliação BC área Jurídica.</t>
  </si>
  <si>
    <t>. (03/02/05) Realizada reunião com Corte Real, Fernando Arruda e Paulo Almeida
para discussão do atual empacotamento das ofertas de segurança.
. (03/02/05) Participação do evento de segurança da certisign e análise de negócio
de AR.
. (11/03/05) Início Business Case Datasul - Single Sign On.
. (22/04/05) Desenvolvimento Empacotamento Ofertas Produto+Serviços de Segurança.
. (01/07/05) Definir Oferta SSO. Definir conjunto ofertas de segurança existentes.
. (12/08/05) Conforme reunião de revisão do planejamento, deve ser criado material da estruturação de oferta com Certificação Digital para comunicação.
. (01/09/05) Priorizar item Certificação Digital no PA da Linha Segurança e apresentar resultados Pesquisa Identidade Digital. Priorizar Certificação para Serviços de INFRA.</t>
  </si>
  <si>
    <t xml:space="preserve">. (03/02/05) Realizado Estudo sobre atual integração e reunião com parceiro SRI. 
Desenvolvido e Aprovado Plano de Produto Datasul-EAI.
. (11/03/05) Aproveitamento de funcionalidade para Dados Customizados. 
Novas demandas em campo. Verificar possibilidade de Case.
. (08/04/05) Em desenvolvimento camada Web Services. Solicitado pela Corp
 treinamento de instalação.
. (22/04/05) Analisar solução JBI - Java Business Integration.
. (01/07/05) Criação de materiais sobre Web Services. Realizada Palestra no
 Planeta Datasul. Verificar continuidade com o advento da Datasul B2B. 
Inseridas necessidades no Plano de Produto no NI.
. (01/09/05) Revisão Plano Produto EAI com foco em necessidades de campo(RIOPOL) - Ex.: Tamanho da msg vs. poucas informações requeridas
. (19/09/05) Analisar oportunidade de novo ESB concorrente ao NI - www.servicemix.org </t>
  </si>
  <si>
    <t>. (03/02/05) Projeto EMS 6 suspenso. Verificando possibilidade de acelerar projeto
de conversão J2EE.
. (03/02/05) Realizada reunião de Produto com Arquiteto .NET para atualização do
Plano de Produto.
. (11/03/05) Aguardando posicionamento Datasul frente plano de migração J2EE
apresentado por Ernani Ferrari.
. (08/04/05) Participação em várias reuniões para avaliação do esforço total do projeto.
. (22/04/05) Aguardando avaliação do Conselho da Datasul.
. (01/07/05) J2EE = Levantamento Requisitos UI.
 NET = Finalização BI e levantamento novas necessidades.
. (01/09/05) J2EE = Início trabalho Interface Gráfica FLEX. .NET = Stand By até Outubro. BI em Beta-Teste.
. (19/09/05) Revigorada nossa participação na definição dos novos FWs. Verificar processo homologação Requisitos e oportunidade UI vs. Portais.</t>
  </si>
  <si>
    <t>. (03/02/05) Enviados Project Charters de Governança de TI para Datasul aprovar
em sua reunião periódica de diretoria em Fevereiro.
. (11/03/05) Parecer favorável de todos diretores da Corporação.
Ainda aguardando orientação sobre origem do budget.
. (01/07/05) Nova reunião HelpDesk TI 07/07. Avaliação WebDesk PE.
. (01/07/05) Realizado DESPAR Mapa Nexxera.
. (01/08/05) Aprovados BCs Governança de TI. 
. (01/09/05) Suspensos até 2006.
. (19/09/05) Reaprovado ainda para 2005 o projeto HelpDesk TI. Entrega DESPAR Chat-Grendene e Desenvolvimento DESPAR Registro Produto CA Finançcas</t>
  </si>
  <si>
    <t>. (01/09/05) Incluído no Plano de Produto a Integração BI e DataVIewer.</t>
  </si>
  <si>
    <t>. (03/02/05) Enviado NDA ConnecTerra. Buscar aceleração parcerias com
SERASA e Certisign.
. (11/03/05) Finalizado Custo Intermec e retomada das negociações.
Realizada reunião com Certisign em SP e criada carta de intenções.
Planejada reunião com SERASA. Oportunidade evento IBM+Intermec para RFID.
. (08/04/05) Aguardando retorno dos departamentos jurídicos da Certisign e Intermec.
. (01/07/05) Realizada reunião KOFAX na Datasul. Início das assinaturas de NDA e 
Protótipo Software Ascent. Realizada nova reunião com SERASA. Status = aguardando NDA.
, (01/09/05) Oportunidade Parceria Comando por Voz. Visita vice-presidente KOFAX 09/09. Verificar status SERASA.</t>
  </si>
  <si>
    <t>. (26/07/04) Spin-Off da área de Produto &amp; Novos Negócios para focar a criação de novas soluções na área de Governança de TI.
. (18/08/04) Em elaboração Visão das soluções Gerenciamento de INFRA, e HelpDesk TI. Levantamento de Requisitos com Grendene, Coordenador Equipe Infra Joinville, Coordenador Equipe Infra SP, Gerente TI Datasul e Cliente Bauducco.
. (13/09/04) Homologações internas realizadas. Será agendada reunião com CEO.
. (23/09/04) Agendada reunião para 01/10/04.
. (21/10/04) Em execução melhorias no Business Cases - Projeção Financeira de Vendas, Divisão Produto-Serviço e Pesquisa Base Datasul.
. (08/11/04) Realizadas Pesquisas Base Datasul. Sendo providenciado resultado das pesquisas e envio dos Business Cases para análise do CEO.
. (24/11/04) Entregue os Business Cases que foram complementados com as informações de mercado e resultado pesquisa Base Datasul. Encaminhado para discussão com a Diretoria de Produto para operacionalização.
. (03/02/05) Enviado Project Charters para aprovação da Diretoria em 02/05.
. (11/03/05) Parecer favorário de todos diretores da Corporação.
Ainda aguardando orientação sobre origem do budget.
. (01/07/05) Apresentação BC GOV TI para Gerente Serviços. Desenvolvimento 
Ofertas e Sub-Ofertas Complementares ao HelpDesk TI.
. (01/09/05) BC's aprovados mas suspensos até 2006. Verificar outra fonte de receita ou possibilidade de CA ou SVA.
. (19/09/05) Reaprovado HelpDesk TI para 2005.</t>
  </si>
  <si>
    <t>. (03/02/05) - Criado Plano de Produto Datasul-EAI e estudos Neogrid Integrator.
. (11/03/05) - Verificar possibilidade de divugação de cases.
. (01/07/05) - Reforçado discurso comercial no Planeta Datasul. Verificar possibilidade de reforçar a oferta de serviços de Aplicações A2A.
. (01/09/05) - Criar CASE RIOPOL.
. (19/09/05) - Verificar www.servicemix.org como componente de serviços A2A.</t>
  </si>
  <si>
    <t>. (03/02/05) Início dos estudos de BPO de Digitalização.
. (11/03/05) Em processo Business Case de Document Imaging. Avaliar possibilidade de Forms Processing. 
. (08/04/05) Aguardando visitia especialista do CENADEM, Maurício, para discussão e análise do novo módulo.
. (22/04/05) Realizada reunião com especialista do CENADEM e busca de análise de novos componentes.
. (01/07/05) Realizado Business Case - Início Protótipo KOFAX.
. (01/09/05) Apresentar protótipo para gerentes. Lancamento INFOIMAGEM.
. (19/09/05) Buscar a geração de Case Referência - Hospital São Luiz.</t>
  </si>
  <si>
    <t>. (03/02/05) Buscar Case KRATON SLQ - Solomon - MS
. (11/03/05) Realizada nova reunião com COMEX. Sugestão para revitalização
Funcionalidades EMS 5.
. (01/09/05) Aprovado Plano de Produto para Integração com BI.</t>
  </si>
  <si>
    <t>. (11/03/05) Desenvolvido Portal de Produto e Novos Negócios. Aguardando 
divulgação para Network através de Flyer. Apresentação para MKT Datasul. 
Solicitada Proposta para Portal RFP e depois Portal de MKT.
. (01/07/05) Devido a vários projetos de Portais de Clientes, verificar
 a possibilidade de encerrar esta medida.
. (01/09/05) DatasulDirect iniciando implantação.</t>
  </si>
  <si>
    <t>. (03/02/05) Implementação do modelo de vendas por trimestre, garantira 80%-20%, 
classificação das medidas do Plano de Produto, novo processo de análise de 
sugestões por quinzena.
. (11/03/05) Participação Comissão Desenvolvimento de Mercado.
. (01/07/05) Realizado estudo Aumento Foundation.
. (01/09/05) Incorporação SOP e DV na Tabela ERP do Q4 - Promoção final de ano.
. (01/09/05) Incorporação db.Decision Componente Acessório e 3 SVA's(Sizing, Vulnerabilidade e Performance) na Tabela de Preço.</t>
  </si>
  <si>
    <t>. (01/07/05) Criação do material TOOLKIT WebDesk. Verificar formas de desenvolvimento. Proposta Gerador de Formulários Aprovada.
. (01/09/05) Gerador de Formulários Liberado na MÍDIA com documentação.</t>
  </si>
  <si>
    <t>. (03/02/05) Realizada primeira reunião de análise de ergonomia para elaboração
 de proposta. 
. (11/03/05) Em avaliação contratação consultor Richard(Datasul-BI) para piloto.
. (01/07/05) Retirado do Plano de Projeto e incorporado no Plano de Ação da 
equipe de Produto.
. (19/09/05) Em avaliação a incorporação do Gerenciador de Tarefas.</t>
  </si>
  <si>
    <t>. (03/02/05) Ainda não aprovado no atual planejamento. Verificar possibilidade de investimento vs. resultado.
. (11/03/05) Inserir medida no Plano de Ação de Arquitetura.</t>
  </si>
  <si>
    <t>. 01/03/04 estudos e treinamentos em andamento, com Michel, Jairo e Devegili.
. 01/10/04 - Michel certificado em OCA
. 13/09/05 - em virtude do cancelamento do contrato de suporte 1o nivel da DATASUL com Oracle, esta medida fica sem prioridade. O conhecimento que temos hoje é o suficiente para tratar os chamados de dataserver Oracle.</t>
  </si>
  <si>
    <t>. 09/08/05 - fechando com a Progress o escopo de um treinamento de diferenças, entre a 9 e 10.
. 13/09/05 - negociando treinamento com a Progress.</t>
  </si>
  <si>
    <t>a definir.</t>
  </si>
  <si>
    <t>. 25/11/04 - acompanhando medida com o Gilmar.
. 13/09/05 - release descontinuada em 30/06/05, conforme ciclo de vida liberado pela DATASUL.</t>
  </si>
  <si>
    <t>. 25/11/04 - acompanhando medida com o Gilmar.
. 16/06/05 - criada listagem com a posição atualizada da release de cada cliente. Em reunião com Marketing, Serviços e CRM; selecionamos alguns clientes para contato. Release 2002 - 30/06, release 2.02 - 30/09.
. 13/09/05 - release 2.00 descontinuada em 30/06/05, e release 2.01 quando da liberação da 2.04, conforme ciclo de vida liberado pela DATASUL.</t>
  </si>
  <si>
    <t>2.1 Executar e Acompanhar PDI (Plano de Desenvolvimento Individual) - Equipes de Serviço</t>
  </si>
  <si>
    <t>CAN</t>
  </si>
  <si>
    <t xml:space="preserve">11.1 Efetivar a distribuição dos produtos independentes do ERP Datasul no Mercado Internacional através da estrutura de operações internacionais da DATASUL </t>
  </si>
  <si>
    <t>11.5 Identificar clientes referências para o Webdesk, Data Viewer e Audit Trail, nos EUA, México e Argentina (nesta prioridade)</t>
  </si>
  <si>
    <t>E1010</t>
  </si>
  <si>
    <t xml:space="preserve">9.18 Campanha de divulgação geral dos pacotes de serviços no Network e internamente. Usar Flyer do Clube Tecnologia  divulgando pesquisa de satisfação, pontos e portifólio para os vendedores. </t>
  </si>
  <si>
    <t>1.10  Identificar canal para venda de serviço, especialmente fora da base, considerando nossas soluções para governança de TI.</t>
  </si>
  <si>
    <t>7.23 Ofertar Serviços para atender a necessidade crescente de segurança de ambiente 
=&gt; Desenvolver maior integração das ofertas de Infra+ConsTécnica na linha de segurança
=&gt; Plano de comunicação …
=&gt; Fortalecer esta linha para buscar criar uma divisão de Segurança em 2006</t>
  </si>
  <si>
    <t>7.24 Ofertar Serviços para atender a demanda por terceirização e profissionalização de Helpdesk
=&gt; Liberação da ferramenta + plano de comunicação
=&gt; Estruturação de metodologias e processos baseado no ITIL com foco no HelpDesk</t>
  </si>
  <si>
    <t>E216</t>
  </si>
  <si>
    <t>4.4 Implementar o SLA em Suporte ao Desenvolvimento</t>
  </si>
  <si>
    <t>Marketing Internacional</t>
  </si>
  <si>
    <t>5. Avaliar/implementar desenvolvimento/manu tenção de produtos - CMM / RUP / JAVA / .NET</t>
  </si>
  <si>
    <t>6. Elevar o patamar de prestação de servicos</t>
  </si>
  <si>
    <t>7.46 Planejar o futuro do EDI com a Datasul, dados os projetos de integração e parcerias  (Conectividade, Nexxera e Neogrid)</t>
  </si>
  <si>
    <t>7.47 Estruturar o controle de Registro do DDK</t>
  </si>
  <si>
    <t>7.48 Revigorar Arquitetura atual (EMS 6) dos produtos DATASUL e participar no processo de definição e construção da Nova Arquitetura de produtos DATASUL</t>
  </si>
  <si>
    <t>7.50 Evoluir o produto DataViewer para complementar a solução Datasul BI</t>
  </si>
  <si>
    <t xml:space="preserve"> =&gt; Especificações (Modelos)
 =&gt; Testes de Software
 =&gt; SCM / Clear Case</t>
  </si>
  <si>
    <t>4. Implementar o SLA (Service Level Agreement) em todas as equipes e fornecedores</t>
  </si>
  <si>
    <t>1. Desenvolver permantemente a força de vendas</t>
  </si>
  <si>
    <t>7.37 Agregar Funcionalidades ao Webdesk: Custo de Implantação (mecanismo de atribuição)</t>
  </si>
  <si>
    <t>7.38 Agregar Funcionalidades ao Webdesk:  Ergonomia e usabilidade</t>
  </si>
  <si>
    <t>E910</t>
  </si>
  <si>
    <t>E502</t>
  </si>
  <si>
    <t>E504</t>
  </si>
  <si>
    <t>E505</t>
  </si>
  <si>
    <t>E507</t>
  </si>
  <si>
    <t>E508</t>
  </si>
  <si>
    <t>E510</t>
  </si>
  <si>
    <t>E515</t>
  </si>
  <si>
    <t>E516</t>
  </si>
  <si>
    <t>E522</t>
  </si>
  <si>
    <t>E524</t>
  </si>
  <si>
    <t>E530</t>
  </si>
  <si>
    <t>E528</t>
  </si>
  <si>
    <t>E908</t>
  </si>
  <si>
    <t>Produto &amp; Novos Negócios</t>
  </si>
  <si>
    <t>Desenvolvimento</t>
  </si>
  <si>
    <t>Produto &amp;
Novos Negócios</t>
  </si>
  <si>
    <t>7.42 Acompanhar e Pesquisar Tecnologia de integração de aplicações</t>
  </si>
  <si>
    <t>7.45 Revisar a Solução EDI Mercantil com logística e Datasul, principalmente para o mercado de montadoras</t>
  </si>
  <si>
    <r>
      <t>META: 6 cases.</t>
    </r>
    <r>
      <rPr>
        <sz val="10"/>
        <color indexed="12"/>
        <rFont val="Trebuchet MS"/>
        <family val="2"/>
      </rPr>
      <t xml:space="preserve">
</t>
    </r>
    <r>
      <rPr>
        <sz val="10"/>
        <rFont val="Trebuchet MS"/>
        <family val="2"/>
      </rPr>
      <t>[FEV/05] - Case TechData Ok.
[MAR/05] - Case M.Cassab Ok.</t>
    </r>
    <r>
      <rPr>
        <sz val="10"/>
        <color indexed="12"/>
        <rFont val="Trebuchet MS"/>
        <family val="2"/>
      </rPr>
      <t xml:space="preserve">
[ABR/05] - Case Guascor - aguardando aprovação.
[JUN/05] - Case Leardini Ok.
[JUL/05] - Case DEMAG em andamento.</t>
    </r>
  </si>
  <si>
    <r>
      <t>2005: Ano JEDI.
[FEV/05] - 1o flyer.
[MAR/05] - Cartaz e Flyer.
[ABR/05] Flyer
[MAI/05] Flyer e Premio Filme StarWars3. Sucesso Total. 
[JUN/05] Flyer e ERPMonitor.</t>
    </r>
    <r>
      <rPr>
        <sz val="10"/>
        <color indexed="12"/>
        <rFont val="Trebuchet MS"/>
        <family val="2"/>
      </rPr>
      <t xml:space="preserve">
[JUL/05] Flyer, Campanha Segurança e Pré-Venda JEDI.</t>
    </r>
  </si>
  <si>
    <t>7.49 Criar Novas fontes de receita para investimento na evolução do produto Datasul (Desenvolvimento participativo, renegociação de percentuais de LU, taxa manutenção e fundos de investimentos)</t>
  </si>
  <si>
    <t xml:space="preserve">1.6 Revisar permanentemente KIT DE VENDAS de Produtos e Serviços PORTUGUÊS </t>
  </si>
  <si>
    <t>Marketing &amp; Operações</t>
  </si>
  <si>
    <t>5.4 Implementar CMM - AST Produto</t>
  </si>
  <si>
    <t>E022</t>
  </si>
  <si>
    <t>E034</t>
  </si>
  <si>
    <t>E018</t>
  </si>
  <si>
    <t>E014</t>
  </si>
  <si>
    <t>E024</t>
  </si>
  <si>
    <t>E026</t>
  </si>
  <si>
    <t>E102</t>
  </si>
  <si>
    <t>E040</t>
  </si>
  <si>
    <t>E042</t>
  </si>
  <si>
    <t>15. Evoluir a qualidade dos produtos</t>
  </si>
  <si>
    <t>16. Acompanhar nível de serviço dos nossos fornecedores (internos / externos)</t>
  </si>
  <si>
    <t>11.3 Desenvolver campanhas WEB para clientes/prospects internacionais - USA/México</t>
  </si>
  <si>
    <t>17.7 Atualizar Planejamento Estratégico para 2005-2008 - iniciar processo em OUTUBRO/05</t>
  </si>
  <si>
    <t>17.8 Reestruturação da Arquitetura de Informação e Processos</t>
  </si>
  <si>
    <t>17.9 Organizar confraternização de final de ano da empresa</t>
  </si>
  <si>
    <t>7.53 Campanha Lançamento HELPDESK de TI</t>
  </si>
  <si>
    <t>E902, E918</t>
  </si>
  <si>
    <t>E702</t>
  </si>
  <si>
    <r>
      <t>Diretriz atingida através do Boletim Flash, Datasul Direct, Eventos como INFOIMAGEM'2004, PROGRESS EXCHANGE e CONARH. Extras</t>
    </r>
    <r>
      <rPr>
        <sz val="10"/>
        <color indexed="48"/>
        <rFont val="Trebuchet MS"/>
        <family val="2"/>
      </rPr>
      <t xml:space="preserve">
</t>
    </r>
  </si>
  <si>
    <t>E200,E700,E706</t>
  </si>
  <si>
    <t>9.6 Campanha Fortalecimento das  Referências para Produtos e Serviços tanto Internamente quanto Externamente. Prosseguir evento conheça seu cliente.</t>
  </si>
  <si>
    <t>E200</t>
  </si>
  <si>
    <t>. 01/03/04 - acompanhando vários betas, continuo: 
   - DV 3.0, Everton, Brasmacol e Araupel, fev/04
   - Wen, Everton, Martins, dez/03
   - Wen, Reinaldo, Coimex, mai/03
   - Wdk 201, Vanessa e Karen, Fachini, jul/03
   - Wdk 203, João, Emerson, dez/03
   - Wdk 203, Edson, Novadata, dez/03
   - Adt Oracle, Karen, Schulz, fev/02</t>
  </si>
  <si>
    <t>4.7 Implementar o SLA em Desenvolvimento</t>
  </si>
  <si>
    <t>4.8 Carteira de recursos variáveis para atender demanda sazonal. Fatores críticos de sucesso: informações sobre recursos (habilidades, currículo, disponibilidade), recursos preparados para Brasil e exterior</t>
  </si>
  <si>
    <t>4.5 Implementar o SLA em Tradução</t>
  </si>
  <si>
    <t>7.36 Acompanhar Direcionamento estratégico da corporação com relação a novas tecnologias e produtos. Estruturar projetos especiais para estas oportunidades de negócio, principalmente em integração. Fatores chave de sucesso: acompanhamento, negociação, política de repasse.</t>
  </si>
  <si>
    <t xml:space="preserve">2.14 Executar PDI - P &amp; D </t>
  </si>
  <si>
    <t>Serviços</t>
  </si>
  <si>
    <t>2.11 Imergir Nossos talentos nos ambientes empresariais montando um plano de visitas regulares aos clientes em conjunto com nossa equipe de campo e trazendo a visão externa com eventos em Jlle para criar maior confiança da equipe de apoio em Jlle com o time de campo</t>
  </si>
  <si>
    <t>2.18 Acompanhar Gestão dos Talentos</t>
  </si>
  <si>
    <t>R$ 15 M</t>
  </si>
  <si>
    <t>7.56 Campanha Lançamento DataViewer 3.0 + Explorando Novos Serviços</t>
  </si>
  <si>
    <t>E028</t>
  </si>
  <si>
    <t>E032</t>
  </si>
  <si>
    <t>E030</t>
  </si>
  <si>
    <t>E006, E702</t>
  </si>
  <si>
    <t>E208,E710</t>
  </si>
  <si>
    <t>E704</t>
  </si>
  <si>
    <t>Última Atualização Documento</t>
  </si>
  <si>
    <t>% Completo das Diretrizes do Diretor</t>
  </si>
  <si>
    <t>6.8 Elevar Valor hora médio de consultoria em tecnologia através de pacotes fechados e/ou novos serviços.</t>
  </si>
  <si>
    <t>7.40 Planejar Evolução do WebDesk de forma Segmentada (Educação, Cartórios, HelpDesk)</t>
  </si>
  <si>
    <t>Marketing + Operações + Ouvidoria</t>
  </si>
  <si>
    <t>. 01/Jul - Nova estrutura.
. 15/jul - Definindo procedimentos. Falta finalizar e homologar com as áreas.
. 28/set - Documento de procedimentos parcialmente homologado com as áreas, falta fechar com os executivos.</t>
  </si>
  <si>
    <t>2.25 Executar PDI - Ouvidoria</t>
  </si>
  <si>
    <t>. 17/03/04 - Podemos utilizar as ofertas desenvolvidas para base Datasul para base QAD no Brasil. Precisamos descobrir contatos e desenvolver estratégia de comunicação
. 14/09/04 - Nada feito ainda
. 24/11/04 - Falta uma estratégia definida e recursos focados.
. 18/05/05 - Sem ação efetiva ...
. 28/09/05 - Lista montada e refinada. Contatos feitos com os clientes e visitas marcadas. Algumas visitas realizadas e algumas propostas colocadas, resultado tem sido bom ...</t>
  </si>
  <si>
    <t>. 28/05/03 - Discutindo com MKT para criar oferta com material
. 10/09/03 - Embora ainda não temos nenhum material de MKT estruturado, já estamos fazendo os trabalhos no cliente SKANSKA e temos como lead a DAKO
. 15/10/03 - Trabalho na Skanska já fechado e pode ser usado como referência. Pendente de desenvolver oferta comercial.
. 14/09/04 - Não sentimos retorno ainda da campanha SOP Free em serviços
. 24/11/04 - Para trabalhar o pacote precisa de conhecimento de negócio, atuando com consultorias pontuais ...
. 18/05/05 - Sem ação efetiva ...
. 04/08/05 - Sem demanda efetiva para trabalhar</t>
  </si>
  <si>
    <t>. 09/07/03 - Estamos trazendo o Anderson Zanatta para compor o time
. 10/09/03 - Nesta semana estamos fazendo a primeira experiência com o Ricardo para esta atividade, bem como estamos capacitando nossa equipe de SP para trabalhar
. 15/10/03 - Atualmente temos o Zezo, Medeiros e Schuster focados. Além destes, o Denis e Fabiano estão atuando em projetos pontualmente e o Ackerman tem disponibilidade quando necessário. 
. 17/03/04 - Criada equipe de Gestão da Informação sob coordenação do Carlos Pereira e já com Anderson, Paulo, Schuster, Aruanda e Fabio
. 07/07/04 - Equipe reforçada com Daniel e Roland
. 14/09/04 - Equipe reforçada com recurso da SoftExpert e + 1 para SP
. 24/11/04 - Equipe agora já está amadurecendo, desenvolver substitutos.
. 18/05/05 - Criação de 4 Gerentes de Projeto gerou ganho na qualidade
. 28/09/05 - Remodelado equipe com 2 Gerentes Projeto (Zezo e Vagner), 2 Projetistas (Jackson e Dagostin) e um time de desenvolvedores ... fortalecido PDI com muita capacitação e certificação ... Forte investimento em processo</t>
  </si>
  <si>
    <t>. 17/03/04 - Estamos para agendar uma reunião com AST, Serviços, Produto e Mkt para fechar uma ação de viabilização desta oferta
. 02/06/04 - Foi realizada a capacitação dos consultores e feita a divulgação da liberação restrita para a base
. 14/09/04 - Acabamos gerando poucas oportunidades de venda de serviço a partir do DV 3.0
. 24/11/04 - Faltou retorno por parte dos clientes, itensificar comunicação.
. 18/05/05 - Sem ação efetiva ...
. 04/08/05 - Se demanda ... encerrar medida</t>
  </si>
  <si>
    <t>. 17/03/04 - Estamos agora trabalhando os leads gerados nos eventos via Centra e montando um plano de visitas para tentar viabilizar os clientes referências
. 02/06/04 - Agora já temos a oferta, modelo de proposta, datasheet, ppt, video e temos ainda case de referência. A idéia é ampliar a base agora
. 07/07/04 - Precisamos continuar com eventos para divulgar melhor no network e na base de clientes
. 14/09/04 - Desenvolvendo oferta de TotalManager e db.Decision para gerenciamento remoto
. 24/11/04 - Em compasso de espera em função da iniciativa da Datasul com ASP.
. 04/08/05 - Aguardar para iniciativa do Componente Acessário (db.Decision) e Novo Produto para Gerenciamento de Infra</t>
  </si>
  <si>
    <t xml:space="preserve">. 17/03/04 - Atualmente temos desenvolvido os seguintes SVAs: GotoExcel, UserKiller, Segurança Integrada, Inventário de Software e agora estamos fechando o desenvolvimento do Fathom
. 02/06/04 - Conseguimos lançar o db.Decision
. 14/09/04 - Outros SVAs estão em discussão com a equipe de Produto
. 24/11/04 - Preparado SVA para Qualidade com WebDesk e gerador de HTML.
. 18/05/05 - Sem ação efetiva ...
. 28/09/05 - Medida sendo tocada em conjunto com área de PNN, gerando novos SVAS e bons resultados em materiais ... </t>
  </si>
  <si>
    <t>. 17/03/04 - Desenvolvemos duas ofertas importantíssimas para trabalhar Segurança: Análise de Vulnerabilidade e Segurança de DB e Aplicação
. 02/06/04 - Já temos oferta, proposta, datasheet e estamos implantando em um cliente referência
. 14/09/04 - Precisamos desenvolver o case de referência e trabalhar eventos para aumentar a visibilidade
. 24/11/04 - Investimos em treinamento do Fernando nesta linha ... precisamos agora definir um processo de comunicação e estruturação da oferta.
. 28/09/05 - Organizado alguns materiais com área de PNN mas sem demanda concreta para trabalhar ainda</t>
  </si>
  <si>
    <t xml:space="preserve">. 17/03/04 - Estamos avaliando o esforço para desenvolvimento da ferramenta de HelpDesk a partir do SCC e trabalhando o primeiro cliente. Pendente ainda de formatação da oferta
. 02/06/04 - Ainda não decidido esta questão.
. 07/07/04 - Falta a estruturação de uma oferta com um produto (ferramenta) agregado
. 14/09/04 - Avançando com equipe de Produto para desenvolvimento de ferramenta com Business Case e ROI
. 24/11/04 - Buscar cliente referência para desenvolver case do HelpDesk.
. 18/05/05 - Acompanhando o Desenv da Ferramenta ...
. 28/09/05 - Buscando e disseminando conhecimento em ITIL e ferramentas de gestao de TI para se profissionalizar e se preparar ... </t>
  </si>
  <si>
    <t>. 17/03/04 - Desenvolvemos a oferta e fizemos o lançamento via Boletim Flash. Estamos agora mapeando os leads e capacitando a força de vendas.
. 02/06/04 - Já temos tudo pronto, agora precisamos de cliente referência e volume de vendas
. 14/09/04 - Temos conseguido girar 30k mensais ... agora o desafio é ampliar este volume aumentando a divulgação e visibilidade ...
. 24/11/04 - OTO.
. 18/05/05 - Sem ação efetiva ...
. 28/09/05 - Conseguido criar volume nesta equipe, falta ainda desenvolver receita recorrente com OTO</t>
  </si>
  <si>
    <t>. 17/03/04 - Ainda não fizemos contato
. 14/09/04 - Sem contato
. 24/11/04 - Idéia de conversar com contatos para verificar se vale a pena entrar como subcontratado nos projetos deles (CPM, ProcWork, etc)
. 18/05/05 - Lista de clientes Progress, desenvolver estratégia para atuação.
. 30/05/05 - Alexandre e Fernando vao refinar lista de clientes Progress fora base e definir modelo de atuação
. 04/08/05 - Refinado lista de clientes com Jair e iniciado contatos por telefone para agendar visitas
. 28/09/05 - Conversado com Marcos Primo, poucas possibilidades com eles</t>
  </si>
  <si>
    <t>. 17/03/04 - Atualmente estamos atendendo com o Cochela full-time e o Sombrio e Zuge parcial ... Avaliar necessidade de mais um recurso
. 02/06/04 - Estamos colocando mais um recurso na conta Datasul que é o Fabiano Francelino
. 14/09/04 - Estamos indo de vento em polpa nesta estratégia ... o volume está alto e o cliente satisfeito
. 24/11/04 - Agora com 4 pessoas ... 
. 30/05/05 - Conta Datasul já com 8 pessoas + 1 CINGO
. 28/09/05 - Conta Datasul com volume de projetos significativo, reestruturação de parte da equipe para Consultoria Técnica SC com Igor</t>
  </si>
  <si>
    <t>. 17/03/04 - Estamos constantemente conversando com o Bissolotti mas temos uma dificuldade grande de passar qualquer novo custo, principalmente recorrente. Temos a oportunidade de trazer agora o suporte e administração do WebDesk
. 02/06/04 - Conseguimos buscar a gravação dos kits de treinamento
. 14/09/04 - Aos poucos estamos conseguindo ampliar nossa presença na Datasul como principal cliente.
. 24/11/04 - Um dos dilemas continua sendo o SIMS.
. 30/05/05 - Conseguimos um recurso para SupDes e acompanhando de perto com ADF
. 28/09/05 - Rediscutido hoje com Datasul alguns SLAs, novas ferramentas e novas entidades trazendo novos serviços ...</t>
  </si>
  <si>
    <t>. 17/03/04 - Foi aplicado o plano de melhoria e profissionalização da área que agora atende a Tec como cliente, assim como com as demais FDEs
. 02/06/04 - Precisamos agora criar alguns indicadores e criar acompanhamento através do TotalManager
. 14/09/04 - Trabalhando ainda para conseguir monitoramento dos serviços com indicadores
. 24/11/04 - Alguns indicadores sairam, precisamos estabilizar ...
. 18/05/05 - Sem ação efetiva ...
. 04/08/05 - Plano constante acompanhando com equipe</t>
  </si>
  <si>
    <t>. 19/02/03 - Criar uma função para acompanhamento dos consultores, agendamento de consultoria, apoio as UDIs, negociação comercial, propostas, vendas, parceriais. Alocado Alexandre Corte Real para esta função a partir de Mar/03
. 28/05/03 - Alexandre e Fernando já estão atuando fortemente nas visitas. Temos 60 clientes para serem visitados nas próximas 6 semanas. Bons resultados até agora
. 17/03/04 - Temos neste ano o Alexandre e o Fernando focados em geração de negócios e coordenação dos consultores em SP. Teremos ainda o apoio do Schroeder com a GWA. Montamos uma grade de eventos que estaremos fazendo com a GWA e Campinas para divulgação das novas ofertas
. 07/07/04 - A atuação do Alexandre já está focada, falta ainda focar mais o Fernando em atuação comercial
. 14/09/04 - Estamos ainda ajustando a atuação com possibilidade de alocar um 
pré-venda para fora da base 
. 24/11/04 - Precisamos pensar na estrutura para 2005 dependendo da estratégia que 
vamos adotar.
. 18/05/05 - Alocado Jair iniciando as ações e alugado escritório ... 
. 28/09/05 - Ações do Jair começam a gerar resultado. Grande barreira para atuar na 
base Datasul, impossível com as FDIs</t>
  </si>
  <si>
    <t>. 17/03/04 - Atualmente temos grande especialização em projetos de automação industrial e o conhecimento bem disseminado na equipe. Estamos usando o Denis na prospecção de negócios e geração de oportunidades.
. 17/03/04 - Quanto ao EDI, estamos investindo na disseminação do conhecimento na equipe e aguardando conversas com Neogrid para tentar aumentar potencial de negócios
. 02/06/04 - Estamos ampliando esta medida fazendo ensaios de consultoria de processo com o Denis
. 07/07/04 - Atualmente a equipe já está num nível muito bom referente a implantação de EDI e DC. O desafio agora é como ampliar nossa atuação e gerar receita recorrente ...
. 14/09/04 - Maior dificuldade é aumentar volume de projetos ...
. 24/11/04 - Além do acima, temos de mudar de EDI para Integração como um todo.
. 30/05/05 - Foi feito a capacitação da equipe em EAI
. 28/09/05 - Distribuição em CC deu foco da equipe em Automação e Integração, EAI ganhando espaço ... saida Denis reforça papel de novos líderes na equipe</t>
  </si>
  <si>
    <t>. 19/02/02 - Inserimos alguns recursos no nosso controle de agenda
. 09/07/03 - Podemos agora contar com recursos da Fábrica em Progress para demandas esporádicas
. 10/09/03 - Este ano tivemos pouca utilização da nossa carteira de recursos variáveis em função da baixa demanda. Usamos basicamente o Fabricio nos projetos internacionais
. 15/10/03 - Estamos conseguindo atender a demanda com os recursos próprios sem alocação externa. Em paralelo, com a vinda do Fernando, aumentamos a carteira de variáveis para atuar nesta linha.
. 17/03/04 - Atualmente contamos com Fabricio, Vagner, Jair, entre outros.
. 14/09/04 - Atualmente estamos conseguindo absorver bem a demanda com a remuneração variável
. 24/11/04 - Continua sendo um desafio como desenvolver ...
. 30/05/05 - Para Infra-SC faz sentido a partir do segundo semestre com atuação externa ... montar parceria para pulmão de recursos
. 28/09/05 - Tem funcionado melhor com recursos internos para pulmão, por necessidade de alta especialização ...</t>
  </si>
  <si>
    <t>. 28/05/03 - As pesquisas estão sendo avaliadas em conjunto com cada equipe mensalmente para identificação de anomalias e correção de rumo
. 10/09/03 - Estaremos transformando a pesquisa em bimestral para diminuir o nosso investimento de tempo neste assunto e dar um intervalo maior entre uma pesquisa e outra
. 15/10/03 - Estamos operando com a pesquisa bimestral com acompanhamento e, se necessário, ação nos casos críticos.
. 24/11/04 - Procedimento novo com Thais tem funcionado bem ...
. 18/05/05 - Sem novas pesquisas feitas ... cobrar
. 30/05/05 - Pesquisa de Infra-SC bimestral sendo realizada e pesquisa de serviços 
externos do primeiro trimestre saiu agora
. 04/08/05 - Pesquisas de Consultoria Externa tem saído com grande atraso, cobrar da Thais ... CAN e InfraSC excelentes resultados ...
. 28/0905 - Iniciativas das equipes com pesquisa após encerramento do projeto podem ser caminho para melhorar este mecanismo</t>
  </si>
  <si>
    <t>. 17/03/04 - Com a vinda do Fabio Iwasa que possui algumas certificações facilita o processo de estabelecer parcerias com Cisco e Microsoft.
. 07/07/04 - Iniciamos um processo de conversa com a Microsoft mas está faltando um profissional certificado, devemos ter um em breve até mesmo em função da contratação que faremos para a equipe do Fernando
. 14/09/04 - Este processo depende fortemente das certificações dos profissionais, mas continua em andamento
. 24/11/04 - Podemos buscar alguns eventos patrocinados por estes parceiros.
. 18/05/05 - Fechado itSMF e Microsoft Gold. Conversando com Citrix, Cisco e Digitro
. 04/08/05 - Iniciado processo na internet com Citrix e Cisco
. 28/09/05 - Algumas dificuldades em função da Datasul para avançar com mais velocidade</t>
  </si>
  <si>
    <t>. 17/03/04 - Atualmente temos vários pacotes de serviços estruturados embora ainda continuamos vendendo muito mais horas em aberto do que nossos pacotes. Precisamos pensar em como aumentar nosso trabalho estruturado, fazendo com que o cliente perceba outros valores agregados
. 14/09/04 - Temos conseguido trabalhar bem a R$ 95,00/hora e trabalhado forte com pacotes. Muitas vezes temos problemas com as FDIs que forçam para baixar o preço dentro do pacote de ERP que eles vendem
. 24/11/04 - A maior dificuldade ainda tem sido as FDIs quando não vendem o benefício e partem para a abordagem de valor hora ... normalmente com o cliente o discurso tem passado bem ...
. 18/05/05 - Cada vez mais o pacote fechado passa bem ...
. 30/05/05 - Em Infra-SC passamos quase tudo para pacote fechado ...
. 28/09/05 - Hoje já faturamos mais de 50% do total com propostas fechadas</t>
  </si>
  <si>
    <t>. 17/03/04 - Ainda não iniciamos nenhum movimento para aumentar o valor hora. Continuamos atuando em R$ 95,00 como padrão. Vamos aguardar o segundo trimestre para ver a recuperação da economia ...
. 02/06/04 - Devemos combinar para tentar fazer isso no segundo semestre
. 07/07/04 - Vamos discutir no kick off esta idéia
. 14/09/04 - Ainda não implementada ... momento não estava adequado
. 24/11/04 - Os projetos para clientes de menor porte tem fechado com valores base de R$ 65,00/hora ... este tem sido um grande ponto de impasse com as FDIs.
. 18/05/05 - Sem ação efetiva
. 30/05/05 - Em Infra-SC aplicamos IGPM para horas pontuais
. 28/09/05 - Dificuldade de subir valor hora em função das FDIs, enorme resistência e pressão para baixar preço ... caminho é mesmo pacote fechado</t>
  </si>
  <si>
    <t>. 17/03/04 - Nesta linha já estruturamos e estamos começando a divulgação de 3 ofertas de serviços com possibilidade de receita recorrente, a saber: HelpDesk, OutSourcing Técnico on Demand e Análise de Vulnerabilidade
. 07/07/04 - Apesar de já criadas as ofertas, não conseguimos ainda nenhum avanço, com projeto vendido nesta linha. Estamos agora fazendo uma ação mais agressiva com o db.Decision para ver se emplaca
. 14/09/04 - Primeiras vendas emplacaram ... db.Decision e OTO ... temos de fortificar ação nestas linhas
. 24/11/04 - Saindo uma campanha para reforçar o OTO nesta semana ... alguns contratos fechados e ações neste sentido dando primeiros resultados.
. 18/05/05 - Reforçar ação em busca de mais OTO
. 30/05/05 - Datacenter para Infra-SC. Em SC trabalhando pacotes que geram receita sem despesa atrelada ...
. 04/08/05 - Precisamos ainda ampliar OTO, falar mais, divulgar mais
. 28/09/05 - Contrato de OTO já geram boa receita ... ampliar</t>
  </si>
  <si>
    <t>. 18/05/05 - Ações em andamento tem surtido bons resultados, estruturação da equipe para atender demanda crescente
. 30/05/05 - Incluir ações conjuntas com CAN + InfraSC … reativar Conheça Seu Fornecedor …
. 04/08/05 - Grandes passos nesta ação, marcado dois Conheça seu Fornecedor, CANConectado com excelente repercursão, indicadores ajudando gestores a mostrar resultado ...
. 28/09/05 - Eventos Conheça seu Fornecedor gerando boa repercussão</t>
  </si>
  <si>
    <t>. 28/05/03 - Capacitação de 5 recursos na trilha ORACLE para atender a parceria
. 10/09/03 - Estamos planejando no PDI dos consultores as certificações em ORACLE e aguardando a análise do Audit em Oracle para ter uma oferta para este mundo
. 15/10/03 - O Luciano está buscando a certificação em ORACLE e estamos planejando para 2004 atuação forte em cima do AuditTrail em Oracle.
. 17/03/04 - Estamos aguardando agora a liberação comercial final do AuditTrail for Oracle e a capacitação da equipe de consultores via Centra para forte divulgação e geração de oportunidades
. 14/09/04 - A demanda por serviços de Oracle tem sido muito fraca
. 24/11/04 - E atuação fora da base sem estratégia focada e definida.
. 28/09/05 - Combinado priorizar base Progress num primeiro momento com o Jair e depois fazer algo focado em Oracle fora base com o Jair</t>
  </si>
  <si>
    <t>. 17/03/04 - Ainda não acertamos uma negociação para realizar estes trabalhos
. 02/06/04 - Estaremos acompanhando uma instalação do CRM com a DatasulSC para aprender
. 07/07/04 - Vamos absorver os serviços a medida que surgirem as oportunidades
. 14/09/04 - Precisamos fazer uma ação focada nesta linha
. 24/11/04 - Avanço importante com CRM ...
. 18/05/05 - Recuamos com CRM por instabilidade e BI discutindo ...
. 04/08/05 - Aguardando definições da Datasul ...
. 28/09/05 - CRM nos procurou novamente ... acelerar com Alexandre em Jlle</t>
  </si>
  <si>
    <t>. 28/05/03 - Um grupo de profissionais capacitados para atender a demanda do segundo semestre
. 09/07/03 - O projeto mais uma vez foi adiado ficando agora para 2004
. 10/09/03 - Consta do PDI de alguns profissionais buscar conhecimento em SQL
. 15/10/03 - Estamos agora aguardando a liberação do DatasulEMS 2.05 para começar a atuar na base
. 17/03/04 - Com a perspectiva de que o DatasulEMS 2.05 terá liberação restrita, esta possibilidade de negócio perde força
. 07/07/04 - Sem data ainda para liberar o DatasulEMS 2.05. De qualquer forma, fizemos uma primeira instalação do HR 2.08 em SQL na Promon
. 14/09/04 - EMS vai sair com liberação restrita
. 24/11/04 - A demanda por serviços de SQL tem sido muito fraca e atuação fora da base sem estratégia focada e definida.
. 28/09/05 - Combinado priorizar base Progress num primeiro momento com o Jair e depois fazer algo focado em Oracle e depois em SQL fora base com o Jair</t>
  </si>
  <si>
    <t xml:space="preserve">. 10/09/03 - Fechando o trabalho com o Fernando teremos a capacidade de atuar forte em SP
. 17/03/04 - Já podemos atuar fortemente nesta linha com a incorporação do Fernando ao time. Nossos objetivos agora passam a ser ser uma authorized partner da CISCO e criar visibilidade na base e fora dela. 
. 02/06/04 - Cada vez mais estamos criando nas FDIs e clientes a percepção de que temos serviços na área de infra-estrutura. O projeto da IMBEL envolveu toda a parte física e pode ser um case
. 07/07/04 - Queremos transformar a IMBEL, a BIC, a MERIAL e a EMERSON em cases para aumentar a credibilidade
. 14/09/04 - Conseguimos transformar a BIC e estamos a caminho com MERIAL. Precisamos trabalhar agora IMBEL que tem uma forte quebra de paradigma com tradição Datasul
. 24/11/04 - O desafio agora é gerar volume para viabilizar linha.
. 18/05/05 - Criando cases de sucesso e referência  ...
. 04/08/05 - Conseguido alcançar um patamar estável de R$ 40k ... fortalecer equipe e melhorar qualidade da entrega para poder ampliar
. 28/09/05 - Novo patamar em R$ 60k ... grande volume e bons projetos ... 
ampliando equipe ... </t>
  </si>
  <si>
    <t>. 15/10/03 - Estamos capacitando profissionais com cursos em SP com o Prof. Tadeu e iniciamos uma experiência na MRS que pode alavancar trabalhos nesta linha para 2004.
. 17/03/04 - Atuando temos uma equipe focada em projetos de Gestão da Informação e estaremos neste ano organizando ofertas de serviço nesta linha
. 02/06/04 - Inicialmente focamos a equipe para limpar os projetos em andamento e estabilizar os projetos, agora iniciaremos o desenvolvimento de novas ofertas
. 07/07/04 - Construímos um novo modelo de proposta e agora estamos estruturando a oferta de consultoria em etapas
. 14/09/04 - Conseguimos avançar com Consultoria em Arquivologia ...
. 24/11/04 - Primeiro projeto OK, material OK, ampliar atuação.
. 18/05/05 - Reforçar comunicação ...
. 04/08/05 - Adicionamos como etapa na proposta padrão, para ver se sai na urina ... visita na Grendene hoje ...
. 28/09/05 - Tem espaço mas é preciso revisitar base de clientes WEbDesk ... elaborar plano de Botando a Casa em Ordem</t>
  </si>
  <si>
    <t>. 28/05/03 - Iniciado conversas com PROGRESS para atuar nesse mercado
. 09/07/03 - A PROGRESS não deu retorno ainda
. 10/09/03 - A Progress continua não dando retorno e estamos marcando reunião com Neogrid para tratar deste assunto
. 17/03/04 - Desenvolvemos know-how em integração, participando de projetos como o da SRI e da ITELPA. Estamos aguardando um projeto para viabilizar a criação de uma equipe para tratar desta linha
. 14/09/04 - Conseguimos trazer o trabalho na RIO POLIMEROS nesta linha de negócio e temos feito conversas constantes com a Neogrid. Estamos ainda acompanhando o projeto da COLOMBO. Compasso de oportunidades ...
. 24/11/04 - Mais um projeto fechado com RIOPOL e boas perspectivas neste cliente, precisamos reforçar discurso e comunicação.
. 18/05/05 - Reforçar comunicação ...
. 04/08/05 - Pouca visibilidade na base ainda por serviços de integração, falta demanda ...</t>
  </si>
  <si>
    <t>. 17/03/04 - O plano de certificação de toda a equipe está montado e será reforçado na aplicação do PDI. Cada um tem a meta de buscar 3 novas certificações este ano.
. 02/06/04 - Estamos acompanhando a execução do plano de certificação e estamos conseguindo um aumento significativo de consultores certificados
. 14/09/04 - Continuamos conseguindo bons resultados com um volume de consultores e profissionais certificados cada vez maior
. 24/11/04 - Manter o plano de incentivo as certificações e treinamento.
. 16/02/05 - Será mantido o plano de certificação dos consultores e renovado de acordo com o PDI de 2005
. 18/05/05 - Medida com excelentes resultados, consultores tem buscado as certificações
. 30/05/05 - Em Infra-SC temos 5 certificações externas Microsoft + Linux + Cisco + ITIL e mais 5 certificações previstas para este ano nos PDIs da equipe. 
. 28/09/05 - Os PDIs foram bastante ousados na busca de certificações ... se tudo der certo, até final do ano teremos bastante certificações externas (Microsoft, Java, .Net, Linux, Cisco, ITIL, AIIM, PMP, ...)</t>
  </si>
  <si>
    <t>. 17/03/04 - Renovamos o time de Suporte ao Desenvolvimento, trazendo dois recursos com conhecimento em Java e CMM. Estamos acompanhando os movimentos da Corporação e já participando de algumas reuniões e definições sobre o novo modelo de expedição, controle de objetos, etc
. 02/06/04 - Estamos desenvolvendo o projeto de FPA da Datasul, no GAPE já fizemos 3 reuniões e estamos acompanhando os projetos do novos frameworks, em ADF estamos acompanhando os projetos com a Ana Cristina 
. 07/07/04 - Agora está vindo com força as ferramentas da IBM ClearCase, ReqPro e ClearQuest
. 14/09/04 - Além das novas ferramentas IBM já temos profissionais com certificação .Net e Java
. 24/11/04 - Conseguido agora alocação exclusiva para atendimento .Net e Java no suporte ao desenvolvimento e primeiro projeto Java prestes a sair.
. 18/05/05 - Plano de estudo dentro do Sup Des funcionando bem, com profissionais se preparando para certificação
. 28/09/05 - Algumas certificações já alcançadas e outras em andamento</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</si>
</sst>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quot;R$ &quot;* #,##0.00_);_(&quot;R$ &quot;* \(#,##0.00\);_(&quot;R$ &quot;* &quot;-&quot;??_);_(@_)"/>
    <numFmt numFmtId="170" formatCode="&quot;R$&quot;#,##0_);\(&quot;R$&quot;#,##0\)"/>
    <numFmt numFmtId="171" formatCode="&quot;R$&quot;#,##0_);[Red]\(&quot;R$&quot;#,##0\)"/>
    <numFmt numFmtId="172" formatCode="&quot;R$&quot;#,##0.00_);\(&quot;R$&quot;#,##0.00\)"/>
    <numFmt numFmtId="173" formatCode="&quot;R$&quot;#,##0.00_);[Red]\(&quot;R$&quot;#,##0.00\)"/>
    <numFmt numFmtId="174" formatCode="_(&quot;R$&quot;* #,##0_);_(&quot;R$&quot;* \(#,##0\);_(&quot;R$&quot;* &quot;-&quot;_);_(@_)"/>
    <numFmt numFmtId="175" formatCode="_(&quot;R$&quot;* #,##0.00_);_(&quot;R$&quot;* \(#,##0.00\);_(&quot;R$&quot;* &quot;-&quot;??_);_(@_)"/>
    <numFmt numFmtId="176" formatCode="&quot;Sim&quot;;&quot;Sim&quot;;&quot;Não&quot;"/>
    <numFmt numFmtId="177" formatCode="&quot;Verdadeiro&quot;;&quot;Verdadeiro&quot;;&quot;Falso&quot;"/>
    <numFmt numFmtId="178" formatCode="&quot;Ativar&quot;;&quot;Ativar&quot;;&quot;Desativar&quot;"/>
    <numFmt numFmtId="179" formatCode="0.0%"/>
    <numFmt numFmtId="180" formatCode="0.0000000000"/>
    <numFmt numFmtId="181" formatCode="0.000%"/>
    <numFmt numFmtId="182" formatCode="00000"/>
  </numFmts>
  <fonts count="26">
    <font>
      <sz val="10"/>
      <name val="Arial"/>
      <family val="0"/>
    </font>
    <font>
      <u val="single"/>
      <sz val="10"/>
      <color indexed="12"/>
      <name val="Arial"/>
      <family val="0"/>
    </font>
    <font>
      <u val="single"/>
      <sz val="10"/>
      <color indexed="36"/>
      <name val="Arial"/>
      <family val="0"/>
    </font>
    <font>
      <sz val="8"/>
      <name val="Tahoma"/>
      <family val="2"/>
    </font>
    <font>
      <b/>
      <sz val="22"/>
      <name val="Trebuchet MS"/>
      <family val="2"/>
    </font>
    <font>
      <sz val="8"/>
      <name val="Trebuchet MS"/>
      <family val="2"/>
    </font>
    <font>
      <b/>
      <sz val="10"/>
      <name val="Trebuchet MS"/>
      <family val="2"/>
    </font>
    <font>
      <b/>
      <sz val="12"/>
      <name val="Trebuchet MS"/>
      <family val="2"/>
    </font>
    <font>
      <b/>
      <sz val="14"/>
      <name val="Trebuchet MS"/>
      <family val="2"/>
    </font>
    <font>
      <sz val="30"/>
      <color indexed="18"/>
      <name val="Trebuchet MS"/>
      <family val="2"/>
    </font>
    <font>
      <sz val="10"/>
      <name val="Trebuchet MS"/>
      <family val="2"/>
    </font>
    <font>
      <b/>
      <u val="single"/>
      <sz val="14"/>
      <name val="Trebuchet MS"/>
      <family val="2"/>
    </font>
    <font>
      <b/>
      <sz val="8.5"/>
      <name val="Trebuchet MS"/>
      <family val="2"/>
    </font>
    <font>
      <b/>
      <sz val="8"/>
      <name val="Trebuchet MS"/>
      <family val="2"/>
    </font>
    <font>
      <sz val="10"/>
      <color indexed="8"/>
      <name val="Trebuchet MS"/>
      <family val="2"/>
    </font>
    <font>
      <sz val="10"/>
      <color indexed="12"/>
      <name val="Trebuchet MS"/>
      <family val="2"/>
    </font>
    <font>
      <sz val="9"/>
      <name val="Trebuchet MS"/>
      <family val="2"/>
    </font>
    <font>
      <sz val="10"/>
      <color indexed="48"/>
      <name val="Trebuchet MS"/>
      <family val="2"/>
    </font>
    <font>
      <b/>
      <sz val="8"/>
      <name val="Tahoma"/>
      <family val="0"/>
    </font>
    <font>
      <b/>
      <sz val="11"/>
      <name val="Trebuchet MS"/>
      <family val="2"/>
    </font>
    <font>
      <b/>
      <sz val="11"/>
      <color indexed="62"/>
      <name val="Trebuchet MS"/>
      <family val="2"/>
    </font>
    <font>
      <b/>
      <sz val="11"/>
      <color indexed="17"/>
      <name val="Trebuchet MS"/>
      <family val="2"/>
    </font>
    <font>
      <b/>
      <sz val="11"/>
      <color indexed="16"/>
      <name val="Trebuchet MS"/>
      <family val="2"/>
    </font>
    <font>
      <b/>
      <sz val="17"/>
      <color indexed="18"/>
      <name val="Trebuchet MS"/>
      <family val="2"/>
    </font>
    <font>
      <b/>
      <sz val="10"/>
      <color indexed="8"/>
      <name val="Trebuchet MS"/>
      <family val="2"/>
    </font>
    <font>
      <b/>
      <sz val="8"/>
      <name val="Arial"/>
      <family val="2"/>
    </font>
  </fonts>
  <fills count="6">
    <fill>
      <patternFill/>
    </fill>
    <fill>
      <patternFill patternType="gray125"/>
    </fill>
    <fill>
      <patternFill patternType="solid">
        <fgColor indexed="51"/>
        <bgColor indexed="64"/>
      </patternFill>
    </fill>
    <fill>
      <patternFill patternType="solid">
        <fgColor indexed="9"/>
        <bgColor indexed="64"/>
      </patternFill>
    </fill>
    <fill>
      <patternFill patternType="solid">
        <fgColor indexed="52"/>
        <bgColor indexed="64"/>
      </patternFill>
    </fill>
    <fill>
      <patternFill patternType="solid">
        <fgColor indexed="53"/>
        <bgColor indexed="64"/>
      </patternFill>
    </fill>
  </fills>
  <borders count="22">
    <border>
      <left/>
      <right/>
      <top/>
      <bottom/>
      <diagonal/>
    </border>
    <border>
      <left style="thin"/>
      <right style="thin"/>
      <top>
        <color indexed="63"/>
      </top>
      <bottom style="thin"/>
    </border>
    <border>
      <left style="thin"/>
      <right style="thin"/>
      <top style="thin"/>
      <bottom style="thin"/>
    </border>
    <border>
      <left>
        <color indexed="63"/>
      </left>
      <right style="thin"/>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medium"/>
      <top style="thin"/>
      <bottom style="thin"/>
    </border>
    <border>
      <left style="thin"/>
      <right style="medium"/>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color indexed="63"/>
      </top>
      <bottom style="thin"/>
    </border>
    <border>
      <left style="medium"/>
      <right>
        <color indexed="63"/>
      </right>
      <top style="thin"/>
      <bottom>
        <color indexed="63"/>
      </bottom>
    </border>
    <border>
      <left>
        <color indexed="63"/>
      </left>
      <right>
        <color indexed="63"/>
      </right>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82">
    <xf numFmtId="0" fontId="0" fillId="0" borderId="0" xfId="0" applyAlignment="1">
      <alignment/>
    </xf>
    <xf numFmtId="0" fontId="5" fillId="0" borderId="0" xfId="0" applyFont="1" applyFill="1" applyBorder="1" applyAlignment="1">
      <alignment/>
    </xf>
    <xf numFmtId="179" fontId="5" fillId="0" borderId="0" xfId="0" applyNumberFormat="1" applyFont="1" applyFill="1" applyBorder="1" applyAlignment="1">
      <alignment/>
    </xf>
    <xf numFmtId="0" fontId="12" fillId="2" borderId="1" xfId="0" applyFont="1" applyFill="1" applyBorder="1" applyAlignment="1">
      <alignment horizontal="left" vertical="center" wrapText="1"/>
    </xf>
    <xf numFmtId="0" fontId="13" fillId="2" borderId="1" xfId="0" applyFont="1" applyFill="1" applyBorder="1" applyAlignment="1">
      <alignment horizontal="left" vertical="center" wrapText="1"/>
    </xf>
    <xf numFmtId="0" fontId="12" fillId="2" borderId="1" xfId="0" applyFont="1" applyFill="1" applyBorder="1" applyAlignment="1">
      <alignment horizontal="center" vertical="center" wrapText="1"/>
    </xf>
    <xf numFmtId="0" fontId="5" fillId="0" borderId="0" xfId="0" applyFont="1" applyFill="1" applyBorder="1" applyAlignment="1">
      <alignment horizontal="left" vertical="center" wrapText="1"/>
    </xf>
    <xf numFmtId="0" fontId="5" fillId="0" borderId="2" xfId="0" applyFont="1" applyBorder="1" applyAlignment="1" applyProtection="1">
      <alignment vertical="top" wrapText="1"/>
      <protection locked="0"/>
    </xf>
    <xf numFmtId="0" fontId="5" fillId="0" borderId="0" xfId="0" applyFont="1" applyBorder="1" applyAlignment="1">
      <alignment/>
    </xf>
    <xf numFmtId="0" fontId="5" fillId="3" borderId="0" xfId="0" applyFont="1" applyFill="1" applyBorder="1" applyAlignment="1">
      <alignment/>
    </xf>
    <xf numFmtId="0" fontId="5" fillId="0" borderId="0" xfId="0" applyFont="1" applyFill="1" applyBorder="1" applyAlignment="1" applyProtection="1">
      <alignment/>
      <protection locked="0"/>
    </xf>
    <xf numFmtId="0" fontId="5" fillId="0" borderId="0" xfId="0" applyFont="1" applyBorder="1" applyAlignment="1" applyProtection="1">
      <alignment/>
      <protection locked="0"/>
    </xf>
    <xf numFmtId="0" fontId="5" fillId="0" borderId="0" xfId="0" applyFont="1" applyBorder="1" applyAlignment="1" applyProtection="1">
      <alignment horizontal="center"/>
      <protection locked="0"/>
    </xf>
    <xf numFmtId="0" fontId="5" fillId="0" borderId="0" xfId="0" applyFont="1" applyBorder="1" applyAlignment="1">
      <alignment horizontal="center"/>
    </xf>
    <xf numFmtId="0" fontId="10" fillId="0" borderId="2" xfId="0" applyFont="1" applyBorder="1" applyAlignment="1" applyProtection="1">
      <alignment vertical="top" wrapText="1"/>
      <protection locked="0"/>
    </xf>
    <xf numFmtId="0" fontId="10" fillId="0" borderId="2" xfId="0" applyFont="1" applyBorder="1" applyAlignment="1" applyProtection="1">
      <alignment horizontal="center" vertical="top" wrapText="1"/>
      <protection locked="0"/>
    </xf>
    <xf numFmtId="17" fontId="10" fillId="0" borderId="2" xfId="0" applyNumberFormat="1" applyFont="1" applyFill="1" applyBorder="1" applyAlignment="1" applyProtection="1">
      <alignment horizontal="center" vertical="top" wrapText="1"/>
      <protection locked="0"/>
    </xf>
    <xf numFmtId="0" fontId="14" fillId="0" borderId="2" xfId="0" applyFont="1" applyBorder="1" applyAlignment="1" applyProtection="1">
      <alignment vertical="top" wrapText="1"/>
      <protection locked="0"/>
    </xf>
    <xf numFmtId="0" fontId="10" fillId="0" borderId="2" xfId="0" applyFont="1" applyFill="1" applyBorder="1" applyAlignment="1" applyProtection="1">
      <alignment vertical="top" wrapText="1"/>
      <protection locked="0"/>
    </xf>
    <xf numFmtId="0" fontId="16" fillId="4" borderId="3" xfId="0" applyFont="1" applyFill="1" applyBorder="1" applyAlignment="1">
      <alignment vertical="center"/>
    </xf>
    <xf numFmtId="0" fontId="16" fillId="4" borderId="3" xfId="0" applyFont="1" applyFill="1" applyBorder="1" applyAlignment="1">
      <alignment horizontal="center" vertical="center"/>
    </xf>
    <xf numFmtId="0" fontId="16" fillId="4" borderId="4" xfId="0" applyFont="1" applyFill="1" applyBorder="1" applyAlignment="1">
      <alignment horizontal="center" vertical="center"/>
    </xf>
    <xf numFmtId="0" fontId="5" fillId="0" borderId="0" xfId="0" applyFont="1" applyFill="1" applyBorder="1" applyAlignment="1" applyProtection="1">
      <alignment horizontal="center"/>
      <protection locked="0"/>
    </xf>
    <xf numFmtId="9" fontId="10" fillId="0" borderId="2" xfId="21" applyFont="1" applyBorder="1" applyAlignment="1" applyProtection="1">
      <alignment horizontal="center" vertical="top" wrapText="1"/>
      <protection locked="0"/>
    </xf>
    <xf numFmtId="0" fontId="5" fillId="0" borderId="0" xfId="0" applyFont="1" applyFill="1" applyBorder="1" applyAlignment="1" applyProtection="1">
      <alignment horizontal="center" vertical="center" wrapText="1"/>
      <protection locked="0"/>
    </xf>
    <xf numFmtId="17" fontId="5" fillId="0" borderId="0" xfId="0" applyNumberFormat="1" applyFont="1" applyBorder="1" applyAlignment="1" applyProtection="1">
      <alignment horizontal="center" vertical="center" wrapText="1"/>
      <protection locked="0"/>
    </xf>
    <xf numFmtId="179" fontId="5" fillId="0" borderId="0" xfId="21" applyNumberFormat="1" applyFont="1" applyBorder="1" applyAlignment="1" applyProtection="1">
      <alignment horizontal="center" vertical="center" wrapText="1"/>
      <protection locked="0"/>
    </xf>
    <xf numFmtId="0" fontId="10" fillId="0" borderId="0" xfId="0" applyFont="1" applyFill="1" applyBorder="1" applyAlignment="1" applyProtection="1">
      <alignment vertical="top" wrapText="1"/>
      <protection locked="0"/>
    </xf>
    <xf numFmtId="0" fontId="10" fillId="0" borderId="0" xfId="0" applyFont="1" applyBorder="1" applyAlignment="1" applyProtection="1">
      <alignment horizontal="center" vertical="top" wrapText="1"/>
      <protection locked="0"/>
    </xf>
    <xf numFmtId="17" fontId="10" fillId="0" borderId="0" xfId="0" applyNumberFormat="1" applyFont="1" applyFill="1" applyBorder="1" applyAlignment="1" applyProtection="1">
      <alignment horizontal="center" vertical="top" wrapText="1"/>
      <protection locked="0"/>
    </xf>
    <xf numFmtId="9" fontId="10" fillId="0" borderId="0" xfId="21" applyNumberFormat="1" applyFont="1" applyBorder="1" applyAlignment="1" applyProtection="1">
      <alignment horizontal="center" vertical="top" wrapText="1"/>
      <protection locked="0"/>
    </xf>
    <xf numFmtId="0" fontId="10" fillId="0" borderId="0" xfId="0" applyFont="1" applyBorder="1" applyAlignment="1" applyProtection="1">
      <alignment vertical="top" wrapText="1"/>
      <protection locked="0"/>
    </xf>
    <xf numFmtId="0" fontId="12" fillId="2" borderId="2" xfId="0" applyFont="1" applyFill="1" applyBorder="1" applyAlignment="1">
      <alignment horizontal="left" vertical="center" wrapText="1"/>
    </xf>
    <xf numFmtId="0" fontId="10" fillId="0" borderId="0" xfId="0" applyFont="1" applyFill="1" applyBorder="1" applyAlignment="1" applyProtection="1">
      <alignment horizontal="center" vertical="top" wrapText="1"/>
      <protection locked="0"/>
    </xf>
    <xf numFmtId="0" fontId="24" fillId="0" borderId="2" xfId="0" applyFont="1" applyBorder="1" applyAlignment="1" applyProtection="1">
      <alignment vertical="top" wrapText="1"/>
      <protection locked="0"/>
    </xf>
    <xf numFmtId="0" fontId="15" fillId="0" borderId="2" xfId="0" applyFont="1" applyBorder="1" applyAlignment="1" applyProtection="1">
      <alignment vertical="top" wrapText="1"/>
      <protection locked="0"/>
    </xf>
    <xf numFmtId="179" fontId="5" fillId="0" borderId="2" xfId="21" applyNumberFormat="1" applyFont="1" applyBorder="1" applyAlignment="1" applyProtection="1">
      <alignment horizontal="center" vertical="center" wrapText="1"/>
      <protection locked="0"/>
    </xf>
    <xf numFmtId="179" fontId="5" fillId="0" borderId="5" xfId="21" applyNumberFormat="1" applyFont="1" applyBorder="1" applyAlignment="1" applyProtection="1">
      <alignment horizontal="center" vertical="center" wrapText="1"/>
      <protection locked="0"/>
    </xf>
    <xf numFmtId="179" fontId="5" fillId="0" borderId="6" xfId="21" applyNumberFormat="1" applyFont="1" applyBorder="1" applyAlignment="1" applyProtection="1">
      <alignment horizontal="center" vertical="center" wrapText="1"/>
      <protection locked="0"/>
    </xf>
    <xf numFmtId="179" fontId="5" fillId="0" borderId="1" xfId="21" applyNumberFormat="1" applyFont="1" applyBorder="1" applyAlignment="1" applyProtection="1">
      <alignment horizontal="center" vertical="center" wrapText="1"/>
      <protection locked="0"/>
    </xf>
    <xf numFmtId="0" fontId="5" fillId="0" borderId="5" xfId="0" applyFont="1" applyFill="1" applyBorder="1" applyAlignment="1" applyProtection="1">
      <alignment horizontal="center" vertical="center" wrapText="1"/>
      <protection locked="0"/>
    </xf>
    <xf numFmtId="0" fontId="5" fillId="0" borderId="6" xfId="0" applyFont="1" applyFill="1" applyBorder="1" applyAlignment="1" applyProtection="1">
      <alignment horizontal="center" vertical="center" wrapText="1"/>
      <protection locked="0"/>
    </xf>
    <xf numFmtId="0" fontId="5" fillId="0" borderId="1" xfId="0" applyFont="1" applyFill="1" applyBorder="1" applyAlignment="1" applyProtection="1">
      <alignment horizontal="center" vertical="center" wrapText="1"/>
      <protection locked="0"/>
    </xf>
    <xf numFmtId="17" fontId="5" fillId="0" borderId="5" xfId="0" applyNumberFormat="1" applyFont="1" applyBorder="1" applyAlignment="1" applyProtection="1">
      <alignment horizontal="center" vertical="center" wrapText="1"/>
      <protection locked="0"/>
    </xf>
    <xf numFmtId="17" fontId="5" fillId="0" borderId="6" xfId="0" applyNumberFormat="1" applyFont="1" applyBorder="1" applyAlignment="1" applyProtection="1">
      <alignment horizontal="center" vertical="center" wrapText="1"/>
      <protection locked="0"/>
    </xf>
    <xf numFmtId="17" fontId="5" fillId="0" borderId="1" xfId="0" applyNumberFormat="1" applyFont="1" applyBorder="1" applyAlignment="1" applyProtection="1">
      <alignment horizontal="center" vertical="center" wrapText="1"/>
      <protection locked="0"/>
    </xf>
    <xf numFmtId="0" fontId="0" fillId="0" borderId="1" xfId="0" applyBorder="1" applyAlignment="1">
      <alignment horizontal="center" vertical="center" wrapText="1"/>
    </xf>
    <xf numFmtId="0" fontId="5" fillId="0" borderId="5" xfId="0" applyFont="1" applyBorder="1" applyAlignment="1" applyProtection="1">
      <alignment horizontal="center" vertical="center" wrapText="1"/>
      <protection locked="0"/>
    </xf>
    <xf numFmtId="0" fontId="5" fillId="0" borderId="6" xfId="0" applyFont="1" applyBorder="1" applyAlignment="1" applyProtection="1">
      <alignment horizontal="center" vertical="center" wrapText="1"/>
      <protection locked="0"/>
    </xf>
    <xf numFmtId="17" fontId="5" fillId="0" borderId="2" xfId="0" applyNumberFormat="1" applyFont="1" applyBorder="1" applyAlignment="1" applyProtection="1">
      <alignment horizontal="center" vertical="center" wrapText="1"/>
      <protection locked="0"/>
    </xf>
    <xf numFmtId="0" fontId="5" fillId="0" borderId="1" xfId="0" applyFont="1" applyBorder="1" applyAlignment="1" applyProtection="1">
      <alignment horizontal="center" vertical="center" wrapText="1"/>
      <protection locked="0"/>
    </xf>
    <xf numFmtId="0" fontId="5" fillId="0" borderId="2" xfId="0" applyFont="1" applyBorder="1" applyAlignment="1" applyProtection="1">
      <alignment horizontal="center" vertical="center" wrapText="1"/>
      <protection locked="0"/>
    </xf>
    <xf numFmtId="14" fontId="16" fillId="4" borderId="2" xfId="0" applyNumberFormat="1" applyFont="1" applyFill="1" applyBorder="1" applyAlignment="1" applyProtection="1">
      <alignment horizontal="center" vertical="center" wrapText="1"/>
      <protection locked="0"/>
    </xf>
    <xf numFmtId="0" fontId="16" fillId="4" borderId="2" xfId="0" applyFont="1" applyFill="1" applyBorder="1" applyAlignment="1" applyProtection="1">
      <alignment horizontal="center" vertical="center" wrapText="1"/>
      <protection locked="0"/>
    </xf>
    <xf numFmtId="0" fontId="8" fillId="4" borderId="2" xfId="0" applyFont="1" applyFill="1" applyBorder="1" applyAlignment="1">
      <alignment horizontal="center" vertical="center" wrapText="1"/>
    </xf>
    <xf numFmtId="0" fontId="11" fillId="5" borderId="2" xfId="0" applyFont="1" applyFill="1" applyBorder="1" applyAlignment="1">
      <alignment horizontal="center" vertical="center" wrapText="1"/>
    </xf>
    <xf numFmtId="10" fontId="9" fillId="4" borderId="7" xfId="21" applyNumberFormat="1" applyFont="1" applyFill="1" applyBorder="1" applyAlignment="1">
      <alignment horizontal="center" vertical="center" wrapText="1"/>
    </xf>
    <xf numFmtId="10" fontId="9" fillId="4" borderId="8" xfId="21" applyNumberFormat="1" applyFont="1" applyFill="1" applyBorder="1" applyAlignment="1">
      <alignment horizontal="center" vertical="center" wrapText="1"/>
    </xf>
    <xf numFmtId="0" fontId="10" fillId="0" borderId="8" xfId="0" applyFont="1" applyBorder="1" applyAlignment="1">
      <alignment/>
    </xf>
    <xf numFmtId="14" fontId="23" fillId="4" borderId="5" xfId="0" applyNumberFormat="1" applyFont="1" applyFill="1" applyBorder="1" applyAlignment="1" applyProtection="1">
      <alignment horizontal="center" vertical="center" wrapText="1"/>
      <protection/>
    </xf>
    <xf numFmtId="0" fontId="23" fillId="4" borderId="6" xfId="0" applyFont="1" applyFill="1" applyBorder="1" applyAlignment="1" applyProtection="1">
      <alignment horizontal="center" vertical="center" wrapText="1"/>
      <protection/>
    </xf>
    <xf numFmtId="0" fontId="7" fillId="4" borderId="9" xfId="0" applyFont="1" applyFill="1" applyBorder="1" applyAlignment="1">
      <alignment horizontal="center" vertical="center" wrapText="1"/>
    </xf>
    <xf numFmtId="0" fontId="7" fillId="4" borderId="10" xfId="0" applyFont="1" applyFill="1" applyBorder="1" applyAlignment="1">
      <alignment horizontal="center" vertical="center" wrapText="1"/>
    </xf>
    <xf numFmtId="0" fontId="7" fillId="4" borderId="11" xfId="0" applyFont="1" applyFill="1" applyBorder="1" applyAlignment="1">
      <alignment horizontal="center" vertical="center" wrapText="1"/>
    </xf>
    <xf numFmtId="0" fontId="7" fillId="4" borderId="12" xfId="0" applyFont="1" applyFill="1" applyBorder="1" applyAlignment="1">
      <alignment horizontal="center" vertical="center" wrapText="1"/>
    </xf>
    <xf numFmtId="0" fontId="7" fillId="4" borderId="13" xfId="0" applyFont="1" applyFill="1" applyBorder="1" applyAlignment="1">
      <alignment horizontal="center" vertical="center" wrapText="1"/>
    </xf>
    <xf numFmtId="0" fontId="7" fillId="4" borderId="14" xfId="0" applyFont="1" applyFill="1" applyBorder="1" applyAlignment="1">
      <alignment horizontal="center" vertical="center" wrapText="1"/>
    </xf>
    <xf numFmtId="14" fontId="16" fillId="4" borderId="15" xfId="0" applyNumberFormat="1" applyFont="1" applyFill="1" applyBorder="1" applyAlignment="1" applyProtection="1">
      <alignment horizontal="center" vertical="center" wrapText="1"/>
      <protection locked="0"/>
    </xf>
    <xf numFmtId="14" fontId="16" fillId="4" borderId="4" xfId="0" applyNumberFormat="1" applyFont="1" applyFill="1" applyBorder="1" applyAlignment="1" applyProtection="1">
      <alignment horizontal="center" vertical="center" wrapText="1"/>
      <protection locked="0"/>
    </xf>
    <xf numFmtId="14" fontId="16" fillId="4" borderId="3" xfId="0" applyNumberFormat="1" applyFont="1" applyFill="1" applyBorder="1" applyAlignment="1" applyProtection="1">
      <alignment horizontal="center" vertical="center" wrapText="1"/>
      <protection locked="0"/>
    </xf>
    <xf numFmtId="0" fontId="4" fillId="4" borderId="16" xfId="0" applyFont="1" applyFill="1" applyBorder="1" applyAlignment="1">
      <alignment horizontal="center" wrapText="1"/>
    </xf>
    <xf numFmtId="0" fontId="4" fillId="4" borderId="17" xfId="0" applyFont="1" applyFill="1" applyBorder="1" applyAlignment="1">
      <alignment horizontal="center" wrapText="1"/>
    </xf>
    <xf numFmtId="0" fontId="4" fillId="4" borderId="18" xfId="0" applyFont="1" applyFill="1" applyBorder="1" applyAlignment="1">
      <alignment horizontal="center" wrapText="1"/>
    </xf>
    <xf numFmtId="0" fontId="7" fillId="4" borderId="7" xfId="0" applyFont="1" applyFill="1" applyBorder="1" applyAlignment="1">
      <alignment horizontal="center" vertical="center" wrapText="1"/>
    </xf>
    <xf numFmtId="0" fontId="7" fillId="4" borderId="19" xfId="0" applyFont="1" applyFill="1" applyBorder="1" applyAlignment="1">
      <alignment horizontal="center" vertical="center" wrapText="1"/>
    </xf>
    <xf numFmtId="0" fontId="6" fillId="4" borderId="15" xfId="0" applyFont="1" applyFill="1" applyBorder="1" applyAlignment="1">
      <alignment horizontal="center" vertical="top" wrapText="1"/>
    </xf>
    <xf numFmtId="0" fontId="6" fillId="4" borderId="4" xfId="0" applyFont="1" applyFill="1" applyBorder="1" applyAlignment="1">
      <alignment horizontal="center" vertical="top" wrapText="1"/>
    </xf>
    <xf numFmtId="0" fontId="6" fillId="4" borderId="3" xfId="0" applyFont="1" applyFill="1" applyBorder="1" applyAlignment="1">
      <alignment horizontal="center" vertical="top" wrapText="1"/>
    </xf>
    <xf numFmtId="0" fontId="6" fillId="4" borderId="20" xfId="0" applyFont="1" applyFill="1" applyBorder="1" applyAlignment="1">
      <alignment horizontal="center" vertical="top" wrapText="1"/>
    </xf>
    <xf numFmtId="0" fontId="6" fillId="4" borderId="21" xfId="0" applyFont="1" applyFill="1" applyBorder="1" applyAlignment="1">
      <alignment horizontal="center" vertical="top" wrapText="1"/>
    </xf>
    <xf numFmtId="0" fontId="6" fillId="4" borderId="10" xfId="0" applyFont="1" applyFill="1" applyBorder="1" applyAlignment="1">
      <alignment horizontal="center" vertical="top" wrapText="1"/>
    </xf>
    <xf numFmtId="0" fontId="5" fillId="0" borderId="2" xfId="0" applyFont="1" applyFill="1" applyBorder="1" applyAlignment="1" applyProtection="1">
      <alignment horizontal="center" vertical="center" wrapText="1"/>
      <protection locked="0"/>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2">
    <dxf>
      <font>
        <color auto="1"/>
      </font>
      <fill>
        <patternFill>
          <bgColor rgb="FFC0C0C0"/>
        </patternFill>
      </fill>
      <border/>
    </dxf>
    <dxf>
      <fill>
        <patternFill>
          <bgColor rgb="FFCCFFCC"/>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302"/>
  <sheetViews>
    <sheetView tabSelected="1" zoomScale="75" zoomScaleNormal="75" zoomScaleSheetLayoutView="100" workbookViewId="0" topLeftCell="A1">
      <pane xSplit="3" ySplit="9" topLeftCell="D10" activePane="bottomRight" state="frozen"/>
      <selection pane="topLeft" activeCell="A1" sqref="A1"/>
      <selection pane="topRight" activeCell="D1" sqref="D1"/>
      <selection pane="bottomLeft" activeCell="A11" sqref="A11"/>
      <selection pane="bottomRight" activeCell="A1" sqref="A1:K1"/>
    </sheetView>
  </sheetViews>
  <sheetFormatPr defaultColWidth="9.140625" defaultRowHeight="12.75"/>
  <cols>
    <col min="1" max="1" width="10.28125" style="1" customWidth="1"/>
    <col min="2" max="2" width="6.57421875" style="8" bestFit="1" customWidth="1"/>
    <col min="3" max="3" width="5.421875" style="8" bestFit="1" customWidth="1"/>
    <col min="4" max="4" width="37.421875" style="8" customWidth="1"/>
    <col min="5" max="5" width="3.140625" style="13" bestFit="1" customWidth="1"/>
    <col min="6" max="6" width="12.421875" style="8" customWidth="1"/>
    <col min="7" max="7" width="11.421875" style="8" bestFit="1" customWidth="1"/>
    <col min="8" max="8" width="7.28125" style="13" bestFit="1" customWidth="1"/>
    <col min="9" max="9" width="6.140625" style="13" bestFit="1" customWidth="1"/>
    <col min="10" max="10" width="19.421875" style="8" customWidth="1"/>
    <col min="11" max="11" width="65.7109375" style="8" customWidth="1"/>
    <col min="12" max="16384" width="9.140625" style="1" customWidth="1"/>
  </cols>
  <sheetData>
    <row r="1" spans="1:11" ht="28.5">
      <c r="A1" s="70" t="s">
        <v>253</v>
      </c>
      <c r="B1" s="71"/>
      <c r="C1" s="71"/>
      <c r="D1" s="71"/>
      <c r="E1" s="71"/>
      <c r="F1" s="71"/>
      <c r="G1" s="71"/>
      <c r="H1" s="71"/>
      <c r="I1" s="71"/>
      <c r="J1" s="71"/>
      <c r="K1" s="72"/>
    </row>
    <row r="2" spans="1:12" ht="12.75" customHeight="1">
      <c r="A2" s="78" t="s">
        <v>86</v>
      </c>
      <c r="B2" s="79"/>
      <c r="C2" s="80"/>
      <c r="D2" s="75" t="s">
        <v>437</v>
      </c>
      <c r="E2" s="76"/>
      <c r="F2" s="76"/>
      <c r="G2" s="76"/>
      <c r="H2" s="76"/>
      <c r="I2" s="76"/>
      <c r="J2" s="77"/>
      <c r="K2" s="73" t="s">
        <v>438</v>
      </c>
      <c r="L2" s="2">
        <f>(SUM(C10:C257))</f>
        <v>7.168538277299949</v>
      </c>
    </row>
    <row r="3" spans="1:12" ht="11.25" customHeight="1">
      <c r="A3" s="54">
        <v>2005</v>
      </c>
      <c r="B3" s="61" t="s">
        <v>127</v>
      </c>
      <c r="C3" s="62"/>
      <c r="D3" s="19" t="s">
        <v>262</v>
      </c>
      <c r="E3" s="20"/>
      <c r="F3" s="52">
        <v>38614</v>
      </c>
      <c r="G3" s="52"/>
      <c r="H3" s="53"/>
      <c r="I3" s="53"/>
      <c r="J3" s="59">
        <f>MAX(F3:I8)</f>
        <v>38623</v>
      </c>
      <c r="K3" s="74"/>
      <c r="L3" s="1">
        <f>(COUNTIF(A10:A257,"&lt;&gt;"))</f>
        <v>13</v>
      </c>
    </row>
    <row r="4" spans="1:11" ht="11.25" customHeight="1">
      <c r="A4" s="54"/>
      <c r="B4" s="63"/>
      <c r="C4" s="64"/>
      <c r="D4" s="19" t="s">
        <v>426</v>
      </c>
      <c r="E4" s="20"/>
      <c r="F4" s="52">
        <v>38623</v>
      </c>
      <c r="G4" s="52"/>
      <c r="H4" s="53"/>
      <c r="I4" s="53"/>
      <c r="J4" s="60"/>
      <c r="K4" s="56">
        <f>L2/L3</f>
        <v>0.5514260213307653</v>
      </c>
    </row>
    <row r="5" spans="1:11" ht="11.25" customHeight="1">
      <c r="A5" s="54"/>
      <c r="B5" s="65"/>
      <c r="C5" s="66"/>
      <c r="D5" s="19" t="s">
        <v>387</v>
      </c>
      <c r="E5" s="20"/>
      <c r="F5" s="52">
        <v>38618</v>
      </c>
      <c r="G5" s="52"/>
      <c r="H5" s="53"/>
      <c r="I5" s="53"/>
      <c r="J5" s="60"/>
      <c r="K5" s="57"/>
    </row>
    <row r="6" spans="1:11" ht="11.25" customHeight="1">
      <c r="A6" s="54">
        <v>2007</v>
      </c>
      <c r="B6" s="55" t="s">
        <v>429</v>
      </c>
      <c r="C6" s="55"/>
      <c r="D6" s="19" t="s">
        <v>388</v>
      </c>
      <c r="E6" s="20"/>
      <c r="F6" s="52">
        <v>38554</v>
      </c>
      <c r="G6" s="52"/>
      <c r="H6" s="53"/>
      <c r="I6" s="53"/>
      <c r="J6" s="60"/>
      <c r="K6" s="58"/>
    </row>
    <row r="7" spans="1:11" ht="11.25" customHeight="1">
      <c r="A7" s="54"/>
      <c r="B7" s="55"/>
      <c r="C7" s="55"/>
      <c r="D7" s="19" t="s">
        <v>441</v>
      </c>
      <c r="E7" s="21"/>
      <c r="F7" s="67">
        <v>38623</v>
      </c>
      <c r="G7" s="68"/>
      <c r="H7" s="68"/>
      <c r="I7" s="69"/>
      <c r="J7" s="60"/>
      <c r="K7" s="58"/>
    </row>
    <row r="8" spans="1:11" ht="11.25" customHeight="1">
      <c r="A8" s="54"/>
      <c r="B8" s="55"/>
      <c r="C8" s="55"/>
      <c r="D8" s="19" t="s">
        <v>252</v>
      </c>
      <c r="E8" s="20"/>
      <c r="F8" s="52">
        <v>38519</v>
      </c>
      <c r="G8" s="52"/>
      <c r="H8" s="53"/>
      <c r="I8" s="53"/>
      <c r="J8" s="60"/>
      <c r="K8" s="58"/>
    </row>
    <row r="9" spans="1:11" s="6" customFormat="1" ht="27">
      <c r="A9" s="3" t="s">
        <v>248</v>
      </c>
      <c r="B9" s="4" t="s">
        <v>247</v>
      </c>
      <c r="C9" s="3" t="s">
        <v>281</v>
      </c>
      <c r="D9" s="3" t="s">
        <v>250</v>
      </c>
      <c r="E9" s="5" t="s">
        <v>270</v>
      </c>
      <c r="F9" s="3" t="s">
        <v>251</v>
      </c>
      <c r="G9" s="3" t="s">
        <v>67</v>
      </c>
      <c r="H9" s="4" t="s">
        <v>247</v>
      </c>
      <c r="I9" s="3" t="s">
        <v>281</v>
      </c>
      <c r="J9" s="32" t="s">
        <v>246</v>
      </c>
      <c r="K9" s="32" t="s">
        <v>282</v>
      </c>
    </row>
    <row r="10" spans="1:11" ht="150">
      <c r="A10" s="47" t="s">
        <v>370</v>
      </c>
      <c r="B10" s="43">
        <v>38687</v>
      </c>
      <c r="C10" s="37">
        <f>SUM(I10:I16)/COUNTIF(D10:D16,"&lt;&gt;")</f>
        <v>0.6</v>
      </c>
      <c r="D10" s="14" t="s">
        <v>55</v>
      </c>
      <c r="E10" s="15" t="s">
        <v>296</v>
      </c>
      <c r="F10" s="15" t="s">
        <v>396</v>
      </c>
      <c r="G10" s="15" t="s">
        <v>290</v>
      </c>
      <c r="H10" s="16">
        <v>38717</v>
      </c>
      <c r="I10" s="23">
        <f ca="1">IF(E10="x",IF(MONTH(TODAY())=12,1/12,MONTH(TODAY())/12))</f>
        <v>0.75</v>
      </c>
      <c r="J10" s="18" t="s">
        <v>154</v>
      </c>
      <c r="K10" s="17" t="s">
        <v>57</v>
      </c>
    </row>
    <row r="11" spans="1:11" s="8" customFormat="1" ht="180">
      <c r="A11" s="48"/>
      <c r="B11" s="44"/>
      <c r="C11" s="38"/>
      <c r="D11" s="14" t="s">
        <v>149</v>
      </c>
      <c r="E11" s="15"/>
      <c r="F11" s="15" t="s">
        <v>396</v>
      </c>
      <c r="G11" s="15" t="s">
        <v>290</v>
      </c>
      <c r="H11" s="16">
        <v>38687</v>
      </c>
      <c r="I11" s="23">
        <v>0.5</v>
      </c>
      <c r="J11" s="18" t="s">
        <v>150</v>
      </c>
      <c r="K11" s="14" t="s">
        <v>8</v>
      </c>
    </row>
    <row r="12" spans="1:11" s="8" customFormat="1" ht="60">
      <c r="A12" s="48"/>
      <c r="B12" s="44"/>
      <c r="C12" s="38"/>
      <c r="D12" s="14" t="s">
        <v>395</v>
      </c>
      <c r="E12" s="15" t="s">
        <v>296</v>
      </c>
      <c r="F12" s="15" t="s">
        <v>396</v>
      </c>
      <c r="G12" s="15" t="s">
        <v>249</v>
      </c>
      <c r="H12" s="16">
        <v>38687</v>
      </c>
      <c r="I12" s="23">
        <f ca="1">IF(E12="x",IF(MONTH(TODAY())=12,1/12,MONTH(TODAY())/12))</f>
        <v>0.75</v>
      </c>
      <c r="J12" s="18" t="s">
        <v>286</v>
      </c>
      <c r="K12" s="17" t="s">
        <v>328</v>
      </c>
    </row>
    <row r="13" spans="1:11" s="8" customFormat="1" ht="195">
      <c r="A13" s="48"/>
      <c r="B13" s="44"/>
      <c r="C13" s="38"/>
      <c r="D13" s="14" t="s">
        <v>97</v>
      </c>
      <c r="E13" s="15"/>
      <c r="F13" s="15" t="s">
        <v>396</v>
      </c>
      <c r="G13" s="15" t="s">
        <v>290</v>
      </c>
      <c r="H13" s="16">
        <v>38412</v>
      </c>
      <c r="I13" s="23">
        <v>1</v>
      </c>
      <c r="J13" s="18" t="s">
        <v>286</v>
      </c>
      <c r="K13" s="14" t="s">
        <v>9</v>
      </c>
    </row>
    <row r="14" spans="1:11" s="8" customFormat="1" ht="90">
      <c r="A14" s="48"/>
      <c r="B14" s="44"/>
      <c r="C14" s="38"/>
      <c r="D14" s="14" t="s">
        <v>153</v>
      </c>
      <c r="E14" s="15"/>
      <c r="F14" s="15" t="s">
        <v>396</v>
      </c>
      <c r="G14" s="15" t="s">
        <v>290</v>
      </c>
      <c r="H14" s="16">
        <v>38443</v>
      </c>
      <c r="I14" s="23">
        <v>0.7</v>
      </c>
      <c r="J14" s="18" t="s">
        <v>286</v>
      </c>
      <c r="K14" s="17" t="s">
        <v>111</v>
      </c>
    </row>
    <row r="15" spans="1:11" s="8" customFormat="1" ht="60">
      <c r="A15" s="48"/>
      <c r="B15" s="44"/>
      <c r="C15" s="38"/>
      <c r="D15" s="14" t="s">
        <v>98</v>
      </c>
      <c r="E15" s="15"/>
      <c r="F15" s="15" t="s">
        <v>396</v>
      </c>
      <c r="G15" s="15" t="s">
        <v>290</v>
      </c>
      <c r="H15" s="16">
        <v>38687</v>
      </c>
      <c r="I15" s="23">
        <v>0.2</v>
      </c>
      <c r="J15" s="18" t="s">
        <v>286</v>
      </c>
      <c r="K15" s="17" t="s">
        <v>307</v>
      </c>
    </row>
    <row r="16" spans="1:11" s="8" customFormat="1" ht="60">
      <c r="A16" s="48"/>
      <c r="B16" s="44"/>
      <c r="C16" s="38"/>
      <c r="D16" s="14" t="s">
        <v>356</v>
      </c>
      <c r="E16" s="15"/>
      <c r="F16" s="15" t="s">
        <v>396</v>
      </c>
      <c r="G16" s="15" t="s">
        <v>290</v>
      </c>
      <c r="H16" s="16">
        <v>38687</v>
      </c>
      <c r="I16" s="23">
        <v>0.3</v>
      </c>
      <c r="J16" s="18" t="s">
        <v>52</v>
      </c>
      <c r="K16" s="17"/>
    </row>
    <row r="17" spans="1:11" s="8" customFormat="1" ht="90">
      <c r="A17" s="48"/>
      <c r="B17" s="44"/>
      <c r="C17" s="38"/>
      <c r="D17" s="14" t="s">
        <v>151</v>
      </c>
      <c r="E17" s="15" t="s">
        <v>296</v>
      </c>
      <c r="F17" s="15" t="s">
        <v>396</v>
      </c>
      <c r="G17" s="15" t="s">
        <v>290</v>
      </c>
      <c r="H17" s="16">
        <v>38687</v>
      </c>
      <c r="I17" s="23">
        <f ca="1">IF(E17="x",IF(MONTH(TODAY())=12,1/12,MONTH(TODAY())/12))</f>
        <v>0.75</v>
      </c>
      <c r="J17" s="18" t="s">
        <v>53</v>
      </c>
      <c r="K17" s="17" t="s">
        <v>54</v>
      </c>
    </row>
    <row r="18" spans="1:11" s="8" customFormat="1" ht="60">
      <c r="A18" s="48"/>
      <c r="B18" s="44"/>
      <c r="C18" s="38"/>
      <c r="D18" s="14" t="s">
        <v>156</v>
      </c>
      <c r="E18" s="15"/>
      <c r="F18" s="15" t="s">
        <v>396</v>
      </c>
      <c r="G18" s="15" t="s">
        <v>290</v>
      </c>
      <c r="H18" s="16">
        <v>38412</v>
      </c>
      <c r="I18" s="23">
        <v>1</v>
      </c>
      <c r="J18" s="18" t="s">
        <v>157</v>
      </c>
      <c r="K18" s="17" t="s">
        <v>112</v>
      </c>
    </row>
    <row r="19" spans="1:11" s="8" customFormat="1" ht="96.75" customHeight="1">
      <c r="A19" s="50"/>
      <c r="B19" s="45"/>
      <c r="C19" s="39"/>
      <c r="D19" s="14" t="s">
        <v>155</v>
      </c>
      <c r="E19" s="15" t="s">
        <v>296</v>
      </c>
      <c r="F19" s="15" t="s">
        <v>396</v>
      </c>
      <c r="G19" s="15" t="s">
        <v>290</v>
      </c>
      <c r="H19" s="16">
        <v>38687</v>
      </c>
      <c r="I19" s="23">
        <f ca="1">IF(E19="x",IF(MONTH(TODAY())=12,1/12,MONTH(TODAY())/12))</f>
        <v>0.75</v>
      </c>
      <c r="J19" s="18" t="s">
        <v>152</v>
      </c>
      <c r="K19" s="17" t="s">
        <v>113</v>
      </c>
    </row>
    <row r="20" spans="1:11" s="8" customFormat="1" ht="176.25" customHeight="1">
      <c r="A20" s="47" t="s">
        <v>123</v>
      </c>
      <c r="B20" s="43">
        <v>38687</v>
      </c>
      <c r="C20" s="37">
        <f>SUM(I20:I39)/COUNTIF(D20:D39,"&lt;&gt;")</f>
        <v>0.6575</v>
      </c>
      <c r="D20" s="14" t="s">
        <v>350</v>
      </c>
      <c r="E20" s="15" t="s">
        <v>296</v>
      </c>
      <c r="F20" s="15" t="s">
        <v>426</v>
      </c>
      <c r="G20" s="15" t="s">
        <v>77</v>
      </c>
      <c r="H20" s="16">
        <v>38687</v>
      </c>
      <c r="I20" s="23">
        <f ca="1">IF(E20="x",IF(MONTH(TODAY())=12,1/12,MONTH(TODAY())/12))</f>
        <v>0.75</v>
      </c>
      <c r="J20" s="18" t="s">
        <v>414</v>
      </c>
      <c r="K20" s="17" t="s">
        <v>323</v>
      </c>
    </row>
    <row r="21" spans="1:11" s="8" customFormat="1" ht="294" customHeight="1">
      <c r="A21" s="48"/>
      <c r="B21" s="44"/>
      <c r="C21" s="38"/>
      <c r="D21" s="14" t="s">
        <v>76</v>
      </c>
      <c r="E21" s="15" t="s">
        <v>296</v>
      </c>
      <c r="F21" s="15" t="s">
        <v>426</v>
      </c>
      <c r="G21" s="15" t="s">
        <v>77</v>
      </c>
      <c r="H21" s="16">
        <v>38687</v>
      </c>
      <c r="I21" s="23">
        <f ca="1">IF(E21="x",IF(MONTH(TODAY())=12,1/12,MONTH(TODAY())/12))</f>
        <v>0.75</v>
      </c>
      <c r="J21" s="18" t="s">
        <v>69</v>
      </c>
      <c r="K21" s="17" t="s">
        <v>324</v>
      </c>
    </row>
    <row r="22" spans="1:11" s="9" customFormat="1" ht="84.75" customHeight="1">
      <c r="A22" s="48"/>
      <c r="B22" s="44"/>
      <c r="C22" s="38"/>
      <c r="D22" s="14" t="s">
        <v>84</v>
      </c>
      <c r="E22" s="15"/>
      <c r="F22" s="15" t="s">
        <v>289</v>
      </c>
      <c r="G22" s="15" t="s">
        <v>224</v>
      </c>
      <c r="H22" s="16">
        <v>39052</v>
      </c>
      <c r="I22" s="23">
        <v>0.25</v>
      </c>
      <c r="J22" s="18" t="s">
        <v>266</v>
      </c>
      <c r="K22" s="17" t="s">
        <v>345</v>
      </c>
    </row>
    <row r="23" spans="1:11" s="9" customFormat="1" ht="34.5" customHeight="1">
      <c r="A23" s="48"/>
      <c r="B23" s="44"/>
      <c r="C23" s="38"/>
      <c r="D23" s="14" t="s">
        <v>288</v>
      </c>
      <c r="E23" s="15" t="s">
        <v>269</v>
      </c>
      <c r="F23" s="15" t="s">
        <v>289</v>
      </c>
      <c r="G23" s="15" t="s">
        <v>220</v>
      </c>
      <c r="H23" s="16">
        <v>38687</v>
      </c>
      <c r="I23" s="23">
        <f aca="true" ca="1" t="shared" si="0" ref="I23:I28">IF(E23="x",IF(MONTH(TODAY())=12,1/12,MONTH(TODAY())/12))</f>
        <v>0.75</v>
      </c>
      <c r="J23" s="18" t="s">
        <v>414</v>
      </c>
      <c r="K23" s="17" t="s">
        <v>31</v>
      </c>
    </row>
    <row r="24" spans="1:11" s="9" customFormat="1" ht="315">
      <c r="A24" s="48"/>
      <c r="B24" s="44"/>
      <c r="C24" s="38"/>
      <c r="D24" s="14" t="s">
        <v>65</v>
      </c>
      <c r="E24" s="15" t="s">
        <v>296</v>
      </c>
      <c r="F24" s="15" t="s">
        <v>426</v>
      </c>
      <c r="G24" s="15" t="s">
        <v>77</v>
      </c>
      <c r="H24" s="16">
        <v>38322</v>
      </c>
      <c r="I24" s="23">
        <f ca="1" t="shared" si="0"/>
        <v>0.75</v>
      </c>
      <c r="J24" s="18" t="s">
        <v>258</v>
      </c>
      <c r="K24" s="17" t="s">
        <v>325</v>
      </c>
    </row>
    <row r="25" spans="1:11" s="9" customFormat="1" ht="315">
      <c r="A25" s="48"/>
      <c r="B25" s="44"/>
      <c r="C25" s="38"/>
      <c r="D25" s="14" t="s">
        <v>261</v>
      </c>
      <c r="E25" s="15" t="s">
        <v>296</v>
      </c>
      <c r="F25" s="15" t="s">
        <v>426</v>
      </c>
      <c r="G25" s="15" t="s">
        <v>77</v>
      </c>
      <c r="H25" s="16">
        <v>38322</v>
      </c>
      <c r="I25" s="23">
        <f ca="1" t="shared" si="0"/>
        <v>0.75</v>
      </c>
      <c r="J25" s="18" t="s">
        <v>259</v>
      </c>
      <c r="K25" s="17" t="s">
        <v>326</v>
      </c>
    </row>
    <row r="26" spans="1:11" s="9" customFormat="1" ht="255">
      <c r="A26" s="48"/>
      <c r="B26" s="44"/>
      <c r="C26" s="38"/>
      <c r="D26" s="14" t="s">
        <v>427</v>
      </c>
      <c r="E26" s="15" t="s">
        <v>296</v>
      </c>
      <c r="F26" s="15" t="s">
        <v>426</v>
      </c>
      <c r="G26" s="15" t="s">
        <v>77</v>
      </c>
      <c r="H26" s="16">
        <v>38687</v>
      </c>
      <c r="I26" s="23">
        <f ca="1" t="shared" si="0"/>
        <v>0.75</v>
      </c>
      <c r="J26" s="18" t="s">
        <v>260</v>
      </c>
      <c r="K26" s="17" t="s">
        <v>327</v>
      </c>
    </row>
    <row r="27" spans="1:11" s="9" customFormat="1" ht="315">
      <c r="A27" s="48"/>
      <c r="B27" s="44"/>
      <c r="C27" s="38"/>
      <c r="D27" s="14" t="s">
        <v>122</v>
      </c>
      <c r="E27" s="15" t="s">
        <v>296</v>
      </c>
      <c r="F27" s="15" t="s">
        <v>426</v>
      </c>
      <c r="G27" s="15" t="s">
        <v>77</v>
      </c>
      <c r="H27" s="16">
        <v>38687</v>
      </c>
      <c r="I27" s="23">
        <f ca="1" t="shared" si="0"/>
        <v>0.75</v>
      </c>
      <c r="J27" s="18" t="s">
        <v>68</v>
      </c>
      <c r="K27" s="17" t="s">
        <v>472</v>
      </c>
    </row>
    <row r="28" spans="1:11" s="9" customFormat="1" ht="250.5" customHeight="1">
      <c r="A28" s="48"/>
      <c r="B28" s="44"/>
      <c r="C28" s="38"/>
      <c r="D28" s="14" t="s">
        <v>254</v>
      </c>
      <c r="E28" s="15" t="s">
        <v>296</v>
      </c>
      <c r="F28" s="15" t="s">
        <v>426</v>
      </c>
      <c r="G28" s="15" t="s">
        <v>351</v>
      </c>
      <c r="H28" s="16">
        <v>38687</v>
      </c>
      <c r="I28" s="23">
        <f ca="1" t="shared" si="0"/>
        <v>0.75</v>
      </c>
      <c r="J28" s="18" t="s">
        <v>69</v>
      </c>
      <c r="K28" s="17" t="s">
        <v>473</v>
      </c>
    </row>
    <row r="29" spans="1:11" s="9" customFormat="1" ht="135">
      <c r="A29" s="48"/>
      <c r="B29" s="44"/>
      <c r="C29" s="38"/>
      <c r="D29" s="14" t="s">
        <v>425</v>
      </c>
      <c r="E29" s="15" t="s">
        <v>269</v>
      </c>
      <c r="F29" s="15" t="s">
        <v>389</v>
      </c>
      <c r="G29" s="15" t="s">
        <v>271</v>
      </c>
      <c r="H29" s="16">
        <v>38687</v>
      </c>
      <c r="I29" s="23">
        <v>0.5</v>
      </c>
      <c r="J29" s="18" t="s">
        <v>414</v>
      </c>
      <c r="K29" s="17" t="s">
        <v>305</v>
      </c>
    </row>
    <row r="30" spans="1:11" s="9" customFormat="1" ht="110.25" customHeight="1">
      <c r="A30" s="48"/>
      <c r="B30" s="44"/>
      <c r="C30" s="38"/>
      <c r="D30" s="14" t="s">
        <v>184</v>
      </c>
      <c r="E30" s="15" t="s">
        <v>269</v>
      </c>
      <c r="F30" s="15" t="s">
        <v>389</v>
      </c>
      <c r="G30" s="15" t="s">
        <v>271</v>
      </c>
      <c r="H30" s="16">
        <v>38687</v>
      </c>
      <c r="I30" s="23">
        <v>0.5</v>
      </c>
      <c r="J30" s="18" t="s">
        <v>88</v>
      </c>
      <c r="K30" s="17" t="s">
        <v>306</v>
      </c>
    </row>
    <row r="31" spans="1:11" s="9" customFormat="1" ht="210">
      <c r="A31" s="48"/>
      <c r="B31" s="44"/>
      <c r="C31" s="38"/>
      <c r="D31" s="14" t="s">
        <v>159</v>
      </c>
      <c r="E31" s="15"/>
      <c r="F31" s="15" t="s">
        <v>396</v>
      </c>
      <c r="G31" s="15" t="s">
        <v>249</v>
      </c>
      <c r="H31" s="16">
        <v>38595</v>
      </c>
      <c r="I31" s="23">
        <v>0.75</v>
      </c>
      <c r="J31" s="18" t="s">
        <v>160</v>
      </c>
      <c r="K31" s="17" t="s">
        <v>172</v>
      </c>
    </row>
    <row r="32" spans="1:11" s="9" customFormat="1" ht="30">
      <c r="A32" s="48"/>
      <c r="B32" s="44"/>
      <c r="C32" s="38"/>
      <c r="D32" s="14" t="s">
        <v>428</v>
      </c>
      <c r="E32" s="15" t="s">
        <v>269</v>
      </c>
      <c r="F32" s="15" t="s">
        <v>252</v>
      </c>
      <c r="G32" s="15" t="s">
        <v>252</v>
      </c>
      <c r="H32" s="16">
        <v>38687</v>
      </c>
      <c r="I32" s="23">
        <f ca="1">IF(E32="x",IF(MONTH(TODAY())=12,1/12,MONTH(TODAY())/12))</f>
        <v>0.75</v>
      </c>
      <c r="J32" s="18" t="s">
        <v>160</v>
      </c>
      <c r="K32" s="17" t="s">
        <v>146</v>
      </c>
    </row>
    <row r="33" spans="1:11" s="9" customFormat="1" ht="45">
      <c r="A33" s="48"/>
      <c r="B33" s="44"/>
      <c r="C33" s="38"/>
      <c r="D33" s="14" t="s">
        <v>147</v>
      </c>
      <c r="E33" s="15"/>
      <c r="F33" s="15" t="s">
        <v>396</v>
      </c>
      <c r="G33" s="15" t="s">
        <v>290</v>
      </c>
      <c r="H33" s="16">
        <v>38717</v>
      </c>
      <c r="I33" s="23">
        <v>1</v>
      </c>
      <c r="J33" s="18" t="s">
        <v>414</v>
      </c>
      <c r="K33" s="17" t="s">
        <v>10</v>
      </c>
    </row>
    <row r="34" spans="1:11" s="9" customFormat="1" ht="45">
      <c r="A34" s="48"/>
      <c r="B34" s="44"/>
      <c r="C34" s="38"/>
      <c r="D34" s="14" t="s">
        <v>190</v>
      </c>
      <c r="E34" s="15"/>
      <c r="F34" s="15" t="s">
        <v>396</v>
      </c>
      <c r="G34" s="15" t="s">
        <v>249</v>
      </c>
      <c r="H34" s="16">
        <v>38717</v>
      </c>
      <c r="I34" s="23">
        <v>1</v>
      </c>
      <c r="J34" s="18" t="s">
        <v>414</v>
      </c>
      <c r="K34" s="17" t="s">
        <v>173</v>
      </c>
    </row>
    <row r="35" spans="1:11" s="9" customFormat="1" ht="45">
      <c r="A35" s="48"/>
      <c r="B35" s="44"/>
      <c r="C35" s="38"/>
      <c r="D35" s="14" t="s">
        <v>213</v>
      </c>
      <c r="E35" s="15"/>
      <c r="F35" s="15" t="s">
        <v>289</v>
      </c>
      <c r="G35" s="15" t="s">
        <v>224</v>
      </c>
      <c r="H35" s="16">
        <v>38626</v>
      </c>
      <c r="I35" s="23">
        <v>0.9</v>
      </c>
      <c r="J35" s="18" t="s">
        <v>214</v>
      </c>
      <c r="K35" s="17" t="s">
        <v>346</v>
      </c>
    </row>
    <row r="36" spans="1:11" s="9" customFormat="1" ht="120">
      <c r="A36" s="48"/>
      <c r="B36" s="44"/>
      <c r="C36" s="38"/>
      <c r="D36" s="14" t="s">
        <v>205</v>
      </c>
      <c r="E36" s="15" t="s">
        <v>269</v>
      </c>
      <c r="F36" s="15" t="s">
        <v>388</v>
      </c>
      <c r="G36" s="15" t="s">
        <v>388</v>
      </c>
      <c r="H36" s="16">
        <v>38687</v>
      </c>
      <c r="I36" s="23">
        <f ca="1">IF(E36="x",IF(MONTH(TODAY())=12,1/12,MONTH(TODAY())/12))</f>
        <v>0.75</v>
      </c>
      <c r="J36" s="18" t="s">
        <v>414</v>
      </c>
      <c r="K36" s="17" t="s">
        <v>35</v>
      </c>
    </row>
    <row r="37" spans="1:11" s="9" customFormat="1" ht="60">
      <c r="A37" s="48"/>
      <c r="B37" s="44"/>
      <c r="C37" s="38"/>
      <c r="D37" s="14" t="s">
        <v>206</v>
      </c>
      <c r="E37" s="15" t="s">
        <v>269</v>
      </c>
      <c r="F37" s="15" t="s">
        <v>388</v>
      </c>
      <c r="G37" s="15" t="s">
        <v>388</v>
      </c>
      <c r="H37" s="16">
        <v>38687</v>
      </c>
      <c r="I37" s="23">
        <f ca="1">IF(E37="x",IF(MONTH(TODAY())=12,1/12,MONTH(TODAY())/12))</f>
        <v>0.75</v>
      </c>
      <c r="J37" s="18" t="s">
        <v>88</v>
      </c>
      <c r="K37" s="17" t="s">
        <v>36</v>
      </c>
    </row>
    <row r="38" spans="1:11" s="9" customFormat="1" ht="210">
      <c r="A38" s="48"/>
      <c r="B38" s="44"/>
      <c r="C38" s="38"/>
      <c r="D38" s="14" t="s">
        <v>105</v>
      </c>
      <c r="E38" s="15"/>
      <c r="F38" s="15" t="s">
        <v>388</v>
      </c>
      <c r="G38" s="15" t="s">
        <v>388</v>
      </c>
      <c r="H38" s="16">
        <v>38687</v>
      </c>
      <c r="I38" s="23">
        <v>0</v>
      </c>
      <c r="J38" s="18" t="s">
        <v>88</v>
      </c>
      <c r="K38" s="17" t="s">
        <v>188</v>
      </c>
    </row>
    <row r="39" spans="1:11" s="9" customFormat="1" ht="30">
      <c r="A39" s="50"/>
      <c r="B39" s="45"/>
      <c r="C39" s="39"/>
      <c r="D39" s="14" t="s">
        <v>443</v>
      </c>
      <c r="E39" s="15"/>
      <c r="F39" s="15" t="s">
        <v>396</v>
      </c>
      <c r="G39" s="15" t="s">
        <v>249</v>
      </c>
      <c r="H39" s="16">
        <v>38626</v>
      </c>
      <c r="I39" s="23">
        <v>0</v>
      </c>
      <c r="J39" s="18" t="s">
        <v>414</v>
      </c>
      <c r="K39" s="17"/>
    </row>
    <row r="40" spans="1:11" s="9" customFormat="1" ht="87.75" customHeight="1">
      <c r="A40" s="47" t="s">
        <v>124</v>
      </c>
      <c r="B40" s="43">
        <v>38687</v>
      </c>
      <c r="C40" s="37">
        <f>SUM(I40:I41)/COUNTIF(D40:D41,"&lt;&gt;")</f>
        <v>0.45</v>
      </c>
      <c r="D40" s="14" t="s">
        <v>93</v>
      </c>
      <c r="E40" s="15"/>
      <c r="F40" s="15" t="s">
        <v>388</v>
      </c>
      <c r="G40" s="15" t="s">
        <v>388</v>
      </c>
      <c r="H40" s="16">
        <v>38687</v>
      </c>
      <c r="I40" s="23">
        <v>0</v>
      </c>
      <c r="J40" s="18" t="s">
        <v>89</v>
      </c>
      <c r="K40" s="17" t="s">
        <v>38</v>
      </c>
    </row>
    <row r="41" spans="1:11" s="9" customFormat="1" ht="300">
      <c r="A41" s="48"/>
      <c r="B41" s="44"/>
      <c r="C41" s="38"/>
      <c r="D41" s="14" t="s">
        <v>255</v>
      </c>
      <c r="E41" s="15"/>
      <c r="F41" s="15" t="s">
        <v>426</v>
      </c>
      <c r="G41" s="15" t="s">
        <v>77</v>
      </c>
      <c r="H41" s="16">
        <v>38504</v>
      </c>
      <c r="I41" s="23">
        <v>0.9</v>
      </c>
      <c r="J41" s="18" t="s">
        <v>89</v>
      </c>
      <c r="K41" s="17" t="s">
        <v>317</v>
      </c>
    </row>
    <row r="42" spans="1:11" s="9" customFormat="1" ht="345">
      <c r="A42" s="47" t="s">
        <v>369</v>
      </c>
      <c r="B42" s="43">
        <v>38687</v>
      </c>
      <c r="C42" s="37">
        <f>SUM(I42:I47)/COUNTIF(D42:D47,"&lt;&gt;")</f>
        <v>0.5333333333333333</v>
      </c>
      <c r="D42" s="14" t="s">
        <v>256</v>
      </c>
      <c r="E42" s="15"/>
      <c r="F42" s="15" t="s">
        <v>426</v>
      </c>
      <c r="G42" s="15" t="s">
        <v>351</v>
      </c>
      <c r="H42" s="16">
        <v>38596</v>
      </c>
      <c r="I42" s="23">
        <v>0.5</v>
      </c>
      <c r="J42" s="18" t="s">
        <v>90</v>
      </c>
      <c r="K42" s="17" t="s">
        <v>318</v>
      </c>
    </row>
    <row r="43" spans="1:11" s="9" customFormat="1" ht="314.25" customHeight="1">
      <c r="A43" s="48"/>
      <c r="B43" s="44"/>
      <c r="C43" s="38"/>
      <c r="D43" s="14" t="s">
        <v>360</v>
      </c>
      <c r="E43" s="15"/>
      <c r="F43" s="15" t="s">
        <v>426</v>
      </c>
      <c r="G43" s="15" t="s">
        <v>351</v>
      </c>
      <c r="H43" s="16">
        <v>38687</v>
      </c>
      <c r="I43" s="23">
        <v>0.5</v>
      </c>
      <c r="J43" s="18" t="s">
        <v>90</v>
      </c>
      <c r="K43" s="17" t="s">
        <v>319</v>
      </c>
    </row>
    <row r="44" spans="1:11" s="9" customFormat="1" ht="210">
      <c r="A44" s="48"/>
      <c r="B44" s="44"/>
      <c r="C44" s="38"/>
      <c r="D44" s="14" t="s">
        <v>423</v>
      </c>
      <c r="E44" s="15"/>
      <c r="F44" s="15" t="s">
        <v>426</v>
      </c>
      <c r="G44" s="15" t="s">
        <v>351</v>
      </c>
      <c r="H44" s="16">
        <v>38596</v>
      </c>
      <c r="I44" s="23">
        <v>0.5</v>
      </c>
      <c r="J44" s="18" t="s">
        <v>90</v>
      </c>
      <c r="K44" s="17" t="s">
        <v>320</v>
      </c>
    </row>
    <row r="45" spans="1:11" s="9" customFormat="1" ht="123" customHeight="1">
      <c r="A45" s="48"/>
      <c r="B45" s="44"/>
      <c r="C45" s="38"/>
      <c r="D45" s="14" t="s">
        <v>421</v>
      </c>
      <c r="E45" s="15"/>
      <c r="F45" s="15" t="s">
        <v>388</v>
      </c>
      <c r="G45" s="15" t="s">
        <v>388</v>
      </c>
      <c r="H45" s="16">
        <v>38687</v>
      </c>
      <c r="I45" s="23">
        <v>0.3</v>
      </c>
      <c r="J45" s="18" t="s">
        <v>89</v>
      </c>
      <c r="K45" s="17" t="s">
        <v>37</v>
      </c>
    </row>
    <row r="46" spans="1:11" s="9" customFormat="1" ht="90" customHeight="1">
      <c r="A46" s="50"/>
      <c r="B46" s="45"/>
      <c r="C46" s="39"/>
      <c r="D46" s="14" t="s">
        <v>422</v>
      </c>
      <c r="E46" s="15"/>
      <c r="F46" s="15" t="s">
        <v>388</v>
      </c>
      <c r="G46" s="15" t="s">
        <v>388</v>
      </c>
      <c r="H46" s="16">
        <v>38687</v>
      </c>
      <c r="I46" s="23">
        <v>0.9</v>
      </c>
      <c r="J46" s="18" t="s">
        <v>373</v>
      </c>
      <c r="K46" s="17" t="s">
        <v>39</v>
      </c>
    </row>
    <row r="47" spans="1:11" s="9" customFormat="1" ht="360" customHeight="1">
      <c r="A47" s="47" t="s">
        <v>362</v>
      </c>
      <c r="B47" s="43">
        <v>38687</v>
      </c>
      <c r="C47" s="37">
        <f>SUM(I47:I49)/COUNTIF(D47:D49,"&lt;&gt;")</f>
        <v>0.4166666666666667</v>
      </c>
      <c r="D47" s="14" t="s">
        <v>280</v>
      </c>
      <c r="E47" s="15"/>
      <c r="F47" s="15" t="s">
        <v>388</v>
      </c>
      <c r="G47" s="15" t="s">
        <v>388</v>
      </c>
      <c r="H47" s="16">
        <v>38384</v>
      </c>
      <c r="I47" s="23">
        <v>0.5</v>
      </c>
      <c r="J47" s="18" t="s">
        <v>295</v>
      </c>
      <c r="K47" s="17" t="s">
        <v>64</v>
      </c>
    </row>
    <row r="48" spans="1:11" s="9" customFormat="1" ht="398.25" customHeight="1">
      <c r="A48" s="48"/>
      <c r="B48" s="44"/>
      <c r="C48" s="38"/>
      <c r="D48" s="14" t="s">
        <v>277</v>
      </c>
      <c r="E48" s="15" t="s">
        <v>269</v>
      </c>
      <c r="F48" s="15" t="s">
        <v>388</v>
      </c>
      <c r="G48" s="15" t="s">
        <v>388</v>
      </c>
      <c r="H48" s="16">
        <v>38687</v>
      </c>
      <c r="I48" s="23">
        <f ca="1">IF(E48="x",IF(MONTH(TODAY())=12,1/12,MONTH(TODAY())/12))</f>
        <v>0.75</v>
      </c>
      <c r="J48" s="18" t="s">
        <v>295</v>
      </c>
      <c r="K48" s="17" t="s">
        <v>1</v>
      </c>
    </row>
    <row r="49" spans="1:11" s="9" customFormat="1" ht="41.25" customHeight="1">
      <c r="A49" s="48"/>
      <c r="B49" s="44"/>
      <c r="C49" s="38"/>
      <c r="D49" s="14" t="s">
        <v>397</v>
      </c>
      <c r="E49" s="15"/>
      <c r="F49" s="15" t="s">
        <v>289</v>
      </c>
      <c r="G49" s="15" t="s">
        <v>221</v>
      </c>
      <c r="H49" s="16">
        <v>39052</v>
      </c>
      <c r="I49" s="23">
        <v>0</v>
      </c>
      <c r="J49" s="18" t="s">
        <v>69</v>
      </c>
      <c r="K49" s="17" t="s">
        <v>347</v>
      </c>
    </row>
    <row r="50" spans="1:11" ht="259.5" customHeight="1">
      <c r="A50" s="47" t="s">
        <v>363</v>
      </c>
      <c r="B50" s="43">
        <v>38687</v>
      </c>
      <c r="C50" s="37">
        <f>SUM(I50:I62)/COUNTIF(D50:D62,"&lt;&gt;")</f>
        <v>0.6538461538461537</v>
      </c>
      <c r="D50" s="14" t="s">
        <v>275</v>
      </c>
      <c r="E50" s="15" t="s">
        <v>296</v>
      </c>
      <c r="F50" s="15" t="s">
        <v>426</v>
      </c>
      <c r="G50" s="15" t="s">
        <v>77</v>
      </c>
      <c r="H50" s="16">
        <v>38717</v>
      </c>
      <c r="I50" s="23">
        <f ca="1">IF(E50="x",IF(MONTH(TODAY())=12,1/12,MONTH(TODAY())/12))</f>
        <v>0.75</v>
      </c>
      <c r="J50" s="18" t="s">
        <v>257</v>
      </c>
      <c r="K50" s="17" t="s">
        <v>321</v>
      </c>
    </row>
    <row r="51" spans="1:11" s="8" customFormat="1" ht="285">
      <c r="A51" s="48"/>
      <c r="B51" s="44"/>
      <c r="C51" s="38"/>
      <c r="D51" s="14" t="s">
        <v>276</v>
      </c>
      <c r="E51" s="15" t="s">
        <v>296</v>
      </c>
      <c r="F51" s="15" t="s">
        <v>426</v>
      </c>
      <c r="G51" s="15" t="s">
        <v>77</v>
      </c>
      <c r="H51" s="16">
        <v>38687</v>
      </c>
      <c r="I51" s="23">
        <f ca="1">IF(E51="x",IF(MONTH(TODAY())=12,1/12,MONTH(TODAY())/12))</f>
        <v>0.75</v>
      </c>
      <c r="J51" s="18" t="s">
        <v>70</v>
      </c>
      <c r="K51" s="17" t="s">
        <v>322</v>
      </c>
    </row>
    <row r="52" spans="1:11" s="8" customFormat="1" ht="366" customHeight="1">
      <c r="A52" s="48"/>
      <c r="B52" s="44"/>
      <c r="C52" s="38"/>
      <c r="D52" s="14" t="s">
        <v>180</v>
      </c>
      <c r="E52" s="15"/>
      <c r="F52" s="15" t="s">
        <v>426</v>
      </c>
      <c r="G52" s="15" t="s">
        <v>77</v>
      </c>
      <c r="H52" s="16">
        <v>38322</v>
      </c>
      <c r="I52" s="23">
        <v>0.8</v>
      </c>
      <c r="J52" s="18" t="s">
        <v>51</v>
      </c>
      <c r="K52" s="17" t="s">
        <v>457</v>
      </c>
    </row>
    <row r="53" spans="1:11" s="8" customFormat="1" ht="285">
      <c r="A53" s="48"/>
      <c r="B53" s="44"/>
      <c r="C53" s="38"/>
      <c r="D53" s="14" t="s">
        <v>120</v>
      </c>
      <c r="E53" s="15" t="s">
        <v>296</v>
      </c>
      <c r="F53" s="15" t="s">
        <v>426</v>
      </c>
      <c r="G53" s="15" t="s">
        <v>26</v>
      </c>
      <c r="H53" s="16">
        <v>38322</v>
      </c>
      <c r="I53" s="23">
        <f ca="1">IF(E53="x",IF(MONTH(TODAY())=12,1/12,MONTH(TODAY())/12))</f>
        <v>0.75</v>
      </c>
      <c r="J53" s="18" t="s">
        <v>71</v>
      </c>
      <c r="K53" s="17" t="s">
        <v>458</v>
      </c>
    </row>
    <row r="54" spans="1:11" s="8" customFormat="1" ht="285">
      <c r="A54" s="48"/>
      <c r="B54" s="44"/>
      <c r="C54" s="38"/>
      <c r="D54" s="14" t="s">
        <v>121</v>
      </c>
      <c r="E54" s="15" t="s">
        <v>296</v>
      </c>
      <c r="F54" s="15" t="s">
        <v>426</v>
      </c>
      <c r="G54" s="15" t="s">
        <v>77</v>
      </c>
      <c r="H54" s="16">
        <v>38687</v>
      </c>
      <c r="I54" s="23">
        <f ca="1">IF(E54="x",IF(MONTH(TODAY())=12,1/12,MONTH(TODAY())/12))</f>
        <v>0.75</v>
      </c>
      <c r="J54" s="18" t="s">
        <v>373</v>
      </c>
      <c r="K54" s="17" t="s">
        <v>459</v>
      </c>
    </row>
    <row r="55" spans="1:11" s="8" customFormat="1" ht="237.75" customHeight="1">
      <c r="A55" s="48"/>
      <c r="B55" s="44"/>
      <c r="C55" s="38"/>
      <c r="D55" s="14" t="s">
        <v>207</v>
      </c>
      <c r="E55" s="15" t="s">
        <v>296</v>
      </c>
      <c r="F55" s="15" t="s">
        <v>426</v>
      </c>
      <c r="G55" s="15" t="s">
        <v>77</v>
      </c>
      <c r="H55" s="16">
        <v>38687</v>
      </c>
      <c r="I55" s="23">
        <f ca="1">IF(E55="x",IF(MONTH(TODAY())=12,1/12,MONTH(TODAY())/12))</f>
        <v>0.75</v>
      </c>
      <c r="J55" s="18" t="s">
        <v>92</v>
      </c>
      <c r="K55" s="17" t="s">
        <v>460</v>
      </c>
    </row>
    <row r="56" spans="1:11" s="8" customFormat="1" ht="240">
      <c r="A56" s="48"/>
      <c r="B56" s="44"/>
      <c r="C56" s="38"/>
      <c r="D56" s="14" t="s">
        <v>208</v>
      </c>
      <c r="E56" s="15"/>
      <c r="F56" s="15" t="s">
        <v>426</v>
      </c>
      <c r="G56" s="15" t="s">
        <v>77</v>
      </c>
      <c r="H56" s="16">
        <v>38322</v>
      </c>
      <c r="I56" s="23">
        <v>0.6</v>
      </c>
      <c r="J56" s="18" t="s">
        <v>72</v>
      </c>
      <c r="K56" s="17" t="s">
        <v>461</v>
      </c>
    </row>
    <row r="57" spans="1:11" s="8" customFormat="1" ht="255">
      <c r="A57" s="48"/>
      <c r="B57" s="44"/>
      <c r="C57" s="38"/>
      <c r="D57" s="14" t="s">
        <v>439</v>
      </c>
      <c r="E57" s="15" t="s">
        <v>296</v>
      </c>
      <c r="F57" s="15" t="s">
        <v>426</v>
      </c>
      <c r="G57" s="15" t="s">
        <v>77</v>
      </c>
      <c r="H57" s="16">
        <v>38322</v>
      </c>
      <c r="I57" s="23">
        <f ca="1">IF(E57="x",IF(MONTH(TODAY())=12,1/12,MONTH(TODAY())/12))</f>
        <v>0.75</v>
      </c>
      <c r="J57" s="18" t="s">
        <v>73</v>
      </c>
      <c r="K57" s="17" t="s">
        <v>462</v>
      </c>
    </row>
    <row r="58" spans="1:11" s="8" customFormat="1" ht="255">
      <c r="A58" s="48"/>
      <c r="B58" s="44"/>
      <c r="C58" s="38"/>
      <c r="D58" s="14" t="s">
        <v>209</v>
      </c>
      <c r="E58" s="15" t="s">
        <v>296</v>
      </c>
      <c r="F58" s="15" t="s">
        <v>426</v>
      </c>
      <c r="G58" s="15" t="s">
        <v>77</v>
      </c>
      <c r="H58" s="16">
        <v>38687</v>
      </c>
      <c r="I58" s="23">
        <f ca="1">IF(E58="x",IF(MONTH(TODAY())=12,1/12,MONTH(TODAY())/12))</f>
        <v>0.75</v>
      </c>
      <c r="J58" s="18" t="s">
        <v>74</v>
      </c>
      <c r="K58" s="17" t="s">
        <v>463</v>
      </c>
    </row>
    <row r="59" spans="1:11" s="8" customFormat="1" ht="285">
      <c r="A59" s="48"/>
      <c r="B59" s="44"/>
      <c r="C59" s="38"/>
      <c r="D59" s="14" t="s">
        <v>210</v>
      </c>
      <c r="E59" s="15" t="s">
        <v>296</v>
      </c>
      <c r="F59" s="15" t="s">
        <v>426</v>
      </c>
      <c r="G59" s="15" t="s">
        <v>77</v>
      </c>
      <c r="H59" s="16">
        <v>38322</v>
      </c>
      <c r="I59" s="23">
        <f ca="1">IF(E59="x",IF(MONTH(TODAY())=12,1/12,MONTH(TODAY())/12))</f>
        <v>0.75</v>
      </c>
      <c r="J59" s="18" t="s">
        <v>75</v>
      </c>
      <c r="K59" s="17" t="s">
        <v>464</v>
      </c>
    </row>
    <row r="60" spans="1:11" s="8" customFormat="1" ht="135">
      <c r="A60" s="48"/>
      <c r="B60" s="44"/>
      <c r="C60" s="38"/>
      <c r="D60" s="14" t="s">
        <v>138</v>
      </c>
      <c r="E60" s="15" t="s">
        <v>296</v>
      </c>
      <c r="F60" s="15" t="s">
        <v>426</v>
      </c>
      <c r="G60" s="15" t="s">
        <v>77</v>
      </c>
      <c r="H60" s="16">
        <v>38687</v>
      </c>
      <c r="I60" s="23">
        <f ca="1">IF(E60="x",IF(MONTH(TODAY())=12,1/12,MONTH(TODAY())/12))</f>
        <v>0.75</v>
      </c>
      <c r="J60" s="18" t="s">
        <v>139</v>
      </c>
      <c r="K60" s="17" t="s">
        <v>465</v>
      </c>
    </row>
    <row r="61" spans="1:11" s="8" customFormat="1" ht="243.75" customHeight="1">
      <c r="A61" s="48"/>
      <c r="B61" s="44"/>
      <c r="C61" s="38"/>
      <c r="D61" s="14" t="s">
        <v>226</v>
      </c>
      <c r="E61" s="15"/>
      <c r="F61" s="15" t="s">
        <v>289</v>
      </c>
      <c r="G61" s="15" t="s">
        <v>224</v>
      </c>
      <c r="H61" s="16">
        <v>38777</v>
      </c>
      <c r="I61" s="23">
        <v>0.35</v>
      </c>
      <c r="J61" s="18" t="s">
        <v>211</v>
      </c>
      <c r="K61" s="17" t="s">
        <v>30</v>
      </c>
    </row>
    <row r="62" spans="1:11" s="8" customFormat="1" ht="45">
      <c r="A62" s="48"/>
      <c r="B62" s="44"/>
      <c r="C62" s="38"/>
      <c r="D62" s="14" t="s">
        <v>212</v>
      </c>
      <c r="E62" s="15"/>
      <c r="F62" s="15" t="s">
        <v>289</v>
      </c>
      <c r="G62" s="15" t="s">
        <v>220</v>
      </c>
      <c r="H62" s="16">
        <v>38869</v>
      </c>
      <c r="I62" s="23">
        <v>0</v>
      </c>
      <c r="J62" s="18" t="s">
        <v>225</v>
      </c>
      <c r="K62" s="17" t="s">
        <v>32</v>
      </c>
    </row>
    <row r="63" spans="1:11" s="8" customFormat="1" ht="285">
      <c r="A63" s="51" t="s">
        <v>311</v>
      </c>
      <c r="B63" s="49">
        <v>38687</v>
      </c>
      <c r="C63" s="36">
        <f>SUM(I63:I100)/COUNTIF(D63:D100,"&lt;&gt;")</f>
        <v>0.5957894736842105</v>
      </c>
      <c r="D63" s="14" t="s">
        <v>165</v>
      </c>
      <c r="E63" s="15"/>
      <c r="F63" s="15" t="s">
        <v>426</v>
      </c>
      <c r="G63" s="15" t="s">
        <v>27</v>
      </c>
      <c r="H63" s="16">
        <v>38687</v>
      </c>
      <c r="I63" s="23">
        <v>0.5</v>
      </c>
      <c r="J63" s="18" t="s">
        <v>87</v>
      </c>
      <c r="K63" s="17" t="s">
        <v>466</v>
      </c>
    </row>
    <row r="64" spans="1:11" ht="180">
      <c r="A64" s="48"/>
      <c r="B64" s="44"/>
      <c r="C64" s="38"/>
      <c r="D64" s="14" t="s">
        <v>107</v>
      </c>
      <c r="E64" s="15"/>
      <c r="F64" s="15" t="s">
        <v>426</v>
      </c>
      <c r="G64" s="15" t="s">
        <v>27</v>
      </c>
      <c r="H64" s="16">
        <v>38687</v>
      </c>
      <c r="I64" s="23">
        <v>0.5</v>
      </c>
      <c r="J64" s="18" t="s">
        <v>398</v>
      </c>
      <c r="K64" s="17" t="s">
        <v>467</v>
      </c>
    </row>
    <row r="65" spans="1:11" s="8" customFormat="1" ht="255">
      <c r="A65" s="48"/>
      <c r="B65" s="44"/>
      <c r="C65" s="38"/>
      <c r="D65" s="14" t="s">
        <v>108</v>
      </c>
      <c r="E65" s="15"/>
      <c r="F65" s="15" t="s">
        <v>426</v>
      </c>
      <c r="G65" s="15" t="s">
        <v>27</v>
      </c>
      <c r="H65" s="16">
        <v>38687</v>
      </c>
      <c r="I65" s="23">
        <v>0.5</v>
      </c>
      <c r="J65" s="18" t="s">
        <v>87</v>
      </c>
      <c r="K65" s="17" t="s">
        <v>468</v>
      </c>
    </row>
    <row r="66" spans="1:11" s="8" customFormat="1" ht="299.25" customHeight="1">
      <c r="A66" s="48"/>
      <c r="B66" s="44"/>
      <c r="C66" s="38"/>
      <c r="D66" s="14" t="s">
        <v>109</v>
      </c>
      <c r="E66" s="15"/>
      <c r="F66" s="15" t="s">
        <v>426</v>
      </c>
      <c r="G66" s="15" t="s">
        <v>28</v>
      </c>
      <c r="H66" s="16">
        <v>38687</v>
      </c>
      <c r="I66" s="23">
        <v>0.7</v>
      </c>
      <c r="J66" s="18" t="s">
        <v>399</v>
      </c>
      <c r="K66" s="17" t="s">
        <v>469</v>
      </c>
    </row>
    <row r="67" spans="1:11" s="8" customFormat="1" ht="254.25" customHeight="1">
      <c r="A67" s="48"/>
      <c r="B67" s="44"/>
      <c r="C67" s="38"/>
      <c r="D67" s="14" t="s">
        <v>189</v>
      </c>
      <c r="E67" s="15"/>
      <c r="F67" s="15" t="s">
        <v>426</v>
      </c>
      <c r="G67" s="15" t="s">
        <v>29</v>
      </c>
      <c r="H67" s="16">
        <v>38687</v>
      </c>
      <c r="I67" s="23">
        <v>0.7</v>
      </c>
      <c r="J67" s="18" t="s">
        <v>400</v>
      </c>
      <c r="K67" s="17" t="s">
        <v>470</v>
      </c>
    </row>
    <row r="68" spans="1:11" s="8" customFormat="1" ht="240">
      <c r="A68" s="48"/>
      <c r="B68" s="44"/>
      <c r="C68" s="38"/>
      <c r="D68" s="14" t="s">
        <v>297</v>
      </c>
      <c r="E68" s="15"/>
      <c r="F68" s="15" t="s">
        <v>426</v>
      </c>
      <c r="G68" s="15" t="s">
        <v>26</v>
      </c>
      <c r="H68" s="16">
        <v>38687</v>
      </c>
      <c r="I68" s="23">
        <v>0.6</v>
      </c>
      <c r="J68" s="18" t="s">
        <v>401</v>
      </c>
      <c r="K68" s="17" t="s">
        <v>471</v>
      </c>
    </row>
    <row r="69" spans="1:11" s="8" customFormat="1" ht="165">
      <c r="A69" s="48"/>
      <c r="B69" s="44"/>
      <c r="C69" s="38"/>
      <c r="D69" s="14" t="s">
        <v>134</v>
      </c>
      <c r="E69" s="15"/>
      <c r="F69" s="15" t="s">
        <v>426</v>
      </c>
      <c r="G69" s="15" t="s">
        <v>27</v>
      </c>
      <c r="H69" s="16">
        <v>38687</v>
      </c>
      <c r="I69" s="23">
        <v>0.5</v>
      </c>
      <c r="J69" s="18" t="s">
        <v>404</v>
      </c>
      <c r="K69" s="17" t="s">
        <v>444</v>
      </c>
    </row>
    <row r="70" spans="1:11" s="8" customFormat="1" ht="180">
      <c r="A70" s="48"/>
      <c r="B70" s="44"/>
      <c r="C70" s="38"/>
      <c r="D70" s="14" t="s">
        <v>100</v>
      </c>
      <c r="E70" s="15"/>
      <c r="F70" s="15" t="s">
        <v>426</v>
      </c>
      <c r="G70" s="15" t="s">
        <v>27</v>
      </c>
      <c r="H70" s="16">
        <v>38687</v>
      </c>
      <c r="I70" s="23">
        <v>0.7</v>
      </c>
      <c r="J70" s="18" t="s">
        <v>402</v>
      </c>
      <c r="K70" s="17" t="s">
        <v>445</v>
      </c>
    </row>
    <row r="71" spans="1:11" s="8" customFormat="1" ht="284.25" customHeight="1">
      <c r="A71" s="48"/>
      <c r="B71" s="44"/>
      <c r="C71" s="38"/>
      <c r="D71" s="14" t="s">
        <v>101</v>
      </c>
      <c r="E71" s="15"/>
      <c r="F71" s="15" t="s">
        <v>426</v>
      </c>
      <c r="G71" s="15" t="s">
        <v>29</v>
      </c>
      <c r="H71" s="16">
        <v>38749</v>
      </c>
      <c r="I71" s="23">
        <v>0.99</v>
      </c>
      <c r="J71" s="18" t="s">
        <v>400</v>
      </c>
      <c r="K71" s="17" t="s">
        <v>446</v>
      </c>
    </row>
    <row r="72" spans="1:11" s="8" customFormat="1" ht="141" customHeight="1">
      <c r="A72" s="48"/>
      <c r="B72" s="44"/>
      <c r="C72" s="38"/>
      <c r="D72" s="14" t="s">
        <v>245</v>
      </c>
      <c r="E72" s="15" t="s">
        <v>269</v>
      </c>
      <c r="F72" s="15" t="s">
        <v>289</v>
      </c>
      <c r="G72" s="15" t="s">
        <v>215</v>
      </c>
      <c r="H72" s="16">
        <v>38687</v>
      </c>
      <c r="I72" s="23">
        <f ca="1">IF(E72="x",IF(MONTH(TODAY())=12,1/12,MONTH(TODAY())/12))</f>
        <v>0.75</v>
      </c>
      <c r="J72" s="18" t="s">
        <v>293</v>
      </c>
      <c r="K72" s="17" t="s">
        <v>420</v>
      </c>
    </row>
    <row r="73" spans="1:11" s="8" customFormat="1" ht="150">
      <c r="A73" s="48"/>
      <c r="B73" s="44"/>
      <c r="C73" s="38"/>
      <c r="D73" s="14" t="s">
        <v>168</v>
      </c>
      <c r="E73" s="15"/>
      <c r="F73" s="15" t="s">
        <v>426</v>
      </c>
      <c r="G73" s="15" t="s">
        <v>29</v>
      </c>
      <c r="H73" s="16">
        <v>38687</v>
      </c>
      <c r="I73" s="23">
        <v>0.8</v>
      </c>
      <c r="J73" s="18" t="s">
        <v>402</v>
      </c>
      <c r="K73" s="17" t="s">
        <v>449</v>
      </c>
    </row>
    <row r="74" spans="1:11" s="8" customFormat="1" ht="150">
      <c r="A74" s="48"/>
      <c r="B74" s="44"/>
      <c r="C74" s="38"/>
      <c r="D74" s="14" t="s">
        <v>106</v>
      </c>
      <c r="E74" s="15"/>
      <c r="F74" s="15" t="s">
        <v>426</v>
      </c>
      <c r="G74" s="15" t="s">
        <v>27</v>
      </c>
      <c r="H74" s="16">
        <v>38687</v>
      </c>
      <c r="I74" s="23">
        <v>1</v>
      </c>
      <c r="J74" s="18" t="s">
        <v>403</v>
      </c>
      <c r="K74" s="17" t="s">
        <v>447</v>
      </c>
    </row>
    <row r="75" spans="1:11" s="8" customFormat="1" ht="210">
      <c r="A75" s="48"/>
      <c r="B75" s="44"/>
      <c r="C75" s="38"/>
      <c r="D75" s="14" t="s">
        <v>94</v>
      </c>
      <c r="E75" s="15"/>
      <c r="F75" s="15" t="s">
        <v>426</v>
      </c>
      <c r="G75" s="15" t="s">
        <v>28</v>
      </c>
      <c r="H75" s="16">
        <v>38687</v>
      </c>
      <c r="I75" s="23">
        <v>0.8</v>
      </c>
      <c r="J75" s="18" t="s">
        <v>431</v>
      </c>
      <c r="K75" s="17" t="s">
        <v>448</v>
      </c>
    </row>
    <row r="76" spans="1:11" s="8" customFormat="1" ht="165">
      <c r="A76" s="48"/>
      <c r="B76" s="44"/>
      <c r="C76" s="38"/>
      <c r="D76" s="14" t="s">
        <v>357</v>
      </c>
      <c r="E76" s="15"/>
      <c r="F76" s="15" t="s">
        <v>426</v>
      </c>
      <c r="G76" s="15" t="s">
        <v>28</v>
      </c>
      <c r="H76" s="16">
        <v>38687</v>
      </c>
      <c r="I76" s="23">
        <v>0.5</v>
      </c>
      <c r="J76" s="18" t="s">
        <v>433</v>
      </c>
      <c r="K76" s="17" t="s">
        <v>450</v>
      </c>
    </row>
    <row r="77" spans="1:11" s="8" customFormat="1" ht="180">
      <c r="A77" s="48"/>
      <c r="B77" s="44"/>
      <c r="C77" s="38"/>
      <c r="D77" s="14" t="s">
        <v>358</v>
      </c>
      <c r="E77" s="15"/>
      <c r="F77" s="15" t="s">
        <v>426</v>
      </c>
      <c r="G77" s="15" t="s">
        <v>28</v>
      </c>
      <c r="H77" s="16">
        <v>38687</v>
      </c>
      <c r="I77" s="23">
        <v>0.5</v>
      </c>
      <c r="J77" s="18" t="s">
        <v>432</v>
      </c>
      <c r="K77" s="17" t="s">
        <v>451</v>
      </c>
    </row>
    <row r="78" spans="1:11" s="8" customFormat="1" ht="150">
      <c r="A78" s="48"/>
      <c r="B78" s="44"/>
      <c r="C78" s="38"/>
      <c r="D78" s="14" t="s">
        <v>95</v>
      </c>
      <c r="E78" s="15"/>
      <c r="F78" s="15" t="s">
        <v>426</v>
      </c>
      <c r="G78" s="15" t="s">
        <v>77</v>
      </c>
      <c r="H78" s="16">
        <v>38687</v>
      </c>
      <c r="I78" s="23">
        <v>0.8</v>
      </c>
      <c r="J78" s="18" t="s">
        <v>399</v>
      </c>
      <c r="K78" s="17" t="s">
        <v>452</v>
      </c>
    </row>
    <row r="79" spans="1:11" s="8" customFormat="1" ht="195">
      <c r="A79" s="48"/>
      <c r="B79" s="44"/>
      <c r="C79" s="38"/>
      <c r="D79" s="14" t="s">
        <v>135</v>
      </c>
      <c r="E79" s="15"/>
      <c r="F79" s="15" t="s">
        <v>426</v>
      </c>
      <c r="G79" s="15" t="s">
        <v>27</v>
      </c>
      <c r="H79" s="16">
        <v>38687</v>
      </c>
      <c r="I79" s="23">
        <v>0.5</v>
      </c>
      <c r="J79" s="18" t="s">
        <v>404</v>
      </c>
      <c r="K79" s="17" t="s">
        <v>453</v>
      </c>
    </row>
    <row r="80" spans="1:11" s="8" customFormat="1" ht="150">
      <c r="A80" s="48"/>
      <c r="B80" s="44"/>
      <c r="C80" s="38"/>
      <c r="D80" s="14" t="s">
        <v>96</v>
      </c>
      <c r="E80" s="15"/>
      <c r="F80" s="15" t="s">
        <v>426</v>
      </c>
      <c r="G80" s="15" t="s">
        <v>351</v>
      </c>
      <c r="H80" s="16">
        <v>38687</v>
      </c>
      <c r="I80" s="23">
        <v>0.8</v>
      </c>
      <c r="J80" s="18" t="s">
        <v>405</v>
      </c>
      <c r="K80" s="17" t="s">
        <v>454</v>
      </c>
    </row>
    <row r="81" spans="1:11" s="8" customFormat="1" ht="180">
      <c r="A81" s="48"/>
      <c r="B81" s="44"/>
      <c r="C81" s="38"/>
      <c r="D81" s="14" t="s">
        <v>136</v>
      </c>
      <c r="E81" s="15"/>
      <c r="F81" s="15" t="s">
        <v>426</v>
      </c>
      <c r="G81" s="15" t="s">
        <v>351</v>
      </c>
      <c r="H81" s="16">
        <v>38687</v>
      </c>
      <c r="I81" s="23">
        <v>0.7</v>
      </c>
      <c r="J81" s="18" t="s">
        <v>406</v>
      </c>
      <c r="K81" s="17" t="s">
        <v>455</v>
      </c>
    </row>
    <row r="82" spans="1:12" s="8" customFormat="1" ht="335.25" customHeight="1">
      <c r="A82" s="48"/>
      <c r="B82" s="44"/>
      <c r="C82" s="38"/>
      <c r="D82" s="14" t="s">
        <v>291</v>
      </c>
      <c r="E82" s="15"/>
      <c r="F82" s="15" t="s">
        <v>389</v>
      </c>
      <c r="G82" s="15" t="s">
        <v>272</v>
      </c>
      <c r="H82" s="16">
        <v>38687</v>
      </c>
      <c r="I82" s="23">
        <v>0.6</v>
      </c>
      <c r="J82" s="18" t="s">
        <v>162</v>
      </c>
      <c r="K82" s="17" t="s">
        <v>116</v>
      </c>
      <c r="L82" s="7"/>
    </row>
    <row r="83" spans="1:11" s="8" customFormat="1" ht="97.5" customHeight="1">
      <c r="A83" s="48"/>
      <c r="B83" s="44"/>
      <c r="C83" s="38"/>
      <c r="D83" s="14" t="s">
        <v>228</v>
      </c>
      <c r="E83" s="15"/>
      <c r="F83" s="15" t="s">
        <v>389</v>
      </c>
      <c r="G83" s="15" t="s">
        <v>273</v>
      </c>
      <c r="H83" s="16">
        <v>38687</v>
      </c>
      <c r="I83" s="23">
        <v>0.3</v>
      </c>
      <c r="J83" s="18" t="s">
        <v>374</v>
      </c>
      <c r="K83" s="17" t="s">
        <v>117</v>
      </c>
    </row>
    <row r="84" spans="1:11" s="8" customFormat="1" ht="136.5" customHeight="1">
      <c r="A84" s="48"/>
      <c r="B84" s="44"/>
      <c r="C84" s="38"/>
      <c r="D84" s="14" t="s">
        <v>424</v>
      </c>
      <c r="E84" s="15" t="s">
        <v>269</v>
      </c>
      <c r="F84" s="15" t="s">
        <v>389</v>
      </c>
      <c r="G84" s="15" t="s">
        <v>271</v>
      </c>
      <c r="H84" s="16">
        <v>38687</v>
      </c>
      <c r="I84" s="23">
        <v>0.5</v>
      </c>
      <c r="J84" s="18" t="s">
        <v>230</v>
      </c>
      <c r="K84" s="17" t="s">
        <v>341</v>
      </c>
    </row>
    <row r="85" spans="1:11" s="8" customFormat="1" ht="57.75" customHeight="1">
      <c r="A85" s="48"/>
      <c r="B85" s="44"/>
      <c r="C85" s="38"/>
      <c r="D85" s="14" t="s">
        <v>371</v>
      </c>
      <c r="E85" s="15"/>
      <c r="F85" s="15" t="s">
        <v>389</v>
      </c>
      <c r="G85" s="15"/>
      <c r="H85" s="16">
        <v>38322</v>
      </c>
      <c r="I85" s="23">
        <v>0.9</v>
      </c>
      <c r="J85" s="18" t="s">
        <v>375</v>
      </c>
      <c r="K85" s="17" t="s">
        <v>342</v>
      </c>
    </row>
    <row r="86" spans="1:11" s="8" customFormat="1" ht="98.25" customHeight="1">
      <c r="A86" s="48"/>
      <c r="B86" s="44"/>
      <c r="C86" s="38"/>
      <c r="D86" s="14" t="s">
        <v>372</v>
      </c>
      <c r="E86" s="15"/>
      <c r="F86" s="15" t="s">
        <v>389</v>
      </c>
      <c r="G86" s="15" t="s">
        <v>274</v>
      </c>
      <c r="H86" s="16">
        <v>38687</v>
      </c>
      <c r="I86" s="23">
        <v>0.1</v>
      </c>
      <c r="J86" s="18" t="s">
        <v>376</v>
      </c>
      <c r="K86" s="17" t="s">
        <v>343</v>
      </c>
    </row>
    <row r="87" spans="1:11" s="8" customFormat="1" ht="66" customHeight="1">
      <c r="A87" s="48"/>
      <c r="B87" s="44"/>
      <c r="C87" s="38"/>
      <c r="D87" s="14" t="s">
        <v>440</v>
      </c>
      <c r="E87" s="15"/>
      <c r="F87" s="15" t="s">
        <v>389</v>
      </c>
      <c r="G87" s="15"/>
      <c r="H87" s="16">
        <v>38322</v>
      </c>
      <c r="I87" s="23">
        <v>0.5</v>
      </c>
      <c r="J87" s="18" t="s">
        <v>377</v>
      </c>
      <c r="K87" s="17" t="s">
        <v>329</v>
      </c>
    </row>
    <row r="88" spans="1:11" s="8" customFormat="1" ht="199.5" customHeight="1">
      <c r="A88" s="48"/>
      <c r="B88" s="44"/>
      <c r="C88" s="38"/>
      <c r="D88" s="14" t="s">
        <v>231</v>
      </c>
      <c r="E88" s="15"/>
      <c r="F88" s="15" t="s">
        <v>389</v>
      </c>
      <c r="G88" s="15" t="s">
        <v>273</v>
      </c>
      <c r="H88" s="16">
        <v>38687</v>
      </c>
      <c r="I88" s="23">
        <v>0.4</v>
      </c>
      <c r="J88" s="18" t="s">
        <v>378</v>
      </c>
      <c r="K88" s="17" t="s">
        <v>330</v>
      </c>
    </row>
    <row r="89" spans="1:11" s="8" customFormat="1" ht="212.25" customHeight="1">
      <c r="A89" s="48"/>
      <c r="B89" s="44"/>
      <c r="C89" s="38"/>
      <c r="D89" s="14" t="s">
        <v>390</v>
      </c>
      <c r="E89" s="15"/>
      <c r="F89" s="15" t="s">
        <v>389</v>
      </c>
      <c r="G89" s="15" t="s">
        <v>271</v>
      </c>
      <c r="H89" s="16">
        <v>38687</v>
      </c>
      <c r="I89" s="23">
        <v>0.4</v>
      </c>
      <c r="J89" s="18" t="s">
        <v>379</v>
      </c>
      <c r="K89" s="17" t="s">
        <v>331</v>
      </c>
    </row>
    <row r="90" spans="1:11" s="8" customFormat="1" ht="277.5" customHeight="1">
      <c r="A90" s="48"/>
      <c r="B90" s="44"/>
      <c r="C90" s="38"/>
      <c r="D90" s="14" t="s">
        <v>391</v>
      </c>
      <c r="E90" s="15"/>
      <c r="F90" s="15" t="s">
        <v>389</v>
      </c>
      <c r="G90" s="15"/>
      <c r="H90" s="16">
        <v>38322</v>
      </c>
      <c r="I90" s="23">
        <v>1</v>
      </c>
      <c r="J90" s="18" t="s">
        <v>380</v>
      </c>
      <c r="K90" s="17" t="s">
        <v>204</v>
      </c>
    </row>
    <row r="91" spans="1:11" s="8" customFormat="1" ht="363" customHeight="1">
      <c r="A91" s="48"/>
      <c r="B91" s="44"/>
      <c r="C91" s="38"/>
      <c r="D91" s="14" t="s">
        <v>364</v>
      </c>
      <c r="E91" s="15"/>
      <c r="F91" s="15" t="s">
        <v>389</v>
      </c>
      <c r="G91" s="15" t="s">
        <v>271</v>
      </c>
      <c r="H91" s="16">
        <v>38687</v>
      </c>
      <c r="I91" s="23">
        <v>1</v>
      </c>
      <c r="J91" s="18" t="s">
        <v>381</v>
      </c>
      <c r="K91" s="17" t="s">
        <v>33</v>
      </c>
    </row>
    <row r="92" spans="1:11" s="8" customFormat="1" ht="51" customHeight="1">
      <c r="A92" s="48"/>
      <c r="B92" s="44"/>
      <c r="C92" s="38"/>
      <c r="D92" s="14" t="s">
        <v>365</v>
      </c>
      <c r="E92" s="15"/>
      <c r="F92" s="15" t="s">
        <v>389</v>
      </c>
      <c r="G92" s="15" t="s">
        <v>271</v>
      </c>
      <c r="H92" s="16">
        <v>38687</v>
      </c>
      <c r="I92" s="23">
        <v>0.1</v>
      </c>
      <c r="J92" s="18" t="s">
        <v>91</v>
      </c>
      <c r="K92" s="17" t="s">
        <v>344</v>
      </c>
    </row>
    <row r="93" spans="1:11" s="8" customFormat="1" ht="228" customHeight="1">
      <c r="A93" s="48"/>
      <c r="B93" s="44"/>
      <c r="C93" s="38"/>
      <c r="D93" s="14" t="s">
        <v>366</v>
      </c>
      <c r="E93" s="15"/>
      <c r="F93" s="15" t="s">
        <v>389</v>
      </c>
      <c r="G93" s="15" t="s">
        <v>271</v>
      </c>
      <c r="H93" s="16">
        <v>38687</v>
      </c>
      <c r="I93" s="23">
        <v>0.3</v>
      </c>
      <c r="J93" s="18" t="s">
        <v>382</v>
      </c>
      <c r="K93" s="17" t="s">
        <v>332</v>
      </c>
    </row>
    <row r="94" spans="1:11" s="8" customFormat="1" ht="149.25" customHeight="1">
      <c r="A94" s="48"/>
      <c r="B94" s="44"/>
      <c r="C94" s="38"/>
      <c r="D94" s="14" t="s">
        <v>394</v>
      </c>
      <c r="E94" s="15"/>
      <c r="F94" s="15" t="s">
        <v>389</v>
      </c>
      <c r="G94" s="15" t="s">
        <v>271</v>
      </c>
      <c r="H94" s="16">
        <v>38687</v>
      </c>
      <c r="I94" s="23">
        <v>0.5</v>
      </c>
      <c r="J94" s="18" t="s">
        <v>383</v>
      </c>
      <c r="K94" s="17" t="s">
        <v>333</v>
      </c>
    </row>
    <row r="95" spans="1:11" s="8" customFormat="1" ht="40.5" customHeight="1">
      <c r="A95" s="48"/>
      <c r="B95" s="44"/>
      <c r="C95" s="38"/>
      <c r="D95" s="14" t="s">
        <v>367</v>
      </c>
      <c r="E95" s="15"/>
      <c r="F95" s="15" t="s">
        <v>389</v>
      </c>
      <c r="G95" s="15" t="s">
        <v>274</v>
      </c>
      <c r="H95" s="16">
        <v>38687</v>
      </c>
      <c r="I95" s="23">
        <v>0.1</v>
      </c>
      <c r="J95" s="18" t="s">
        <v>384</v>
      </c>
      <c r="K95" s="17" t="s">
        <v>334</v>
      </c>
    </row>
    <row r="96" spans="1:11" s="8" customFormat="1" ht="183.75" customHeight="1">
      <c r="A96" s="48"/>
      <c r="B96" s="44"/>
      <c r="C96" s="38"/>
      <c r="D96" s="14" t="s">
        <v>128</v>
      </c>
      <c r="E96" s="15"/>
      <c r="F96" s="15" t="s">
        <v>389</v>
      </c>
      <c r="G96" s="15" t="s">
        <v>271</v>
      </c>
      <c r="H96" s="16">
        <v>38687</v>
      </c>
      <c r="I96" s="23">
        <v>0.4</v>
      </c>
      <c r="J96" s="18" t="s">
        <v>386</v>
      </c>
      <c r="K96" s="17" t="s">
        <v>335</v>
      </c>
    </row>
    <row r="97" spans="1:11" s="8" customFormat="1" ht="339" customHeight="1">
      <c r="A97" s="48"/>
      <c r="B97" s="44"/>
      <c r="C97" s="38"/>
      <c r="D97" s="14" t="s">
        <v>129</v>
      </c>
      <c r="E97" s="15"/>
      <c r="F97" s="15" t="s">
        <v>389</v>
      </c>
      <c r="G97" s="15" t="s">
        <v>273</v>
      </c>
      <c r="H97" s="16">
        <v>38687</v>
      </c>
      <c r="I97" s="23">
        <v>0.4</v>
      </c>
      <c r="J97" s="18" t="s">
        <v>47</v>
      </c>
      <c r="K97" s="17" t="s">
        <v>336</v>
      </c>
    </row>
    <row r="98" spans="1:11" s="8" customFormat="1" ht="75">
      <c r="A98" s="48"/>
      <c r="B98" s="44"/>
      <c r="C98" s="38"/>
      <c r="D98" s="14" t="s">
        <v>413</v>
      </c>
      <c r="E98" s="15"/>
      <c r="F98" s="15" t="s">
        <v>396</v>
      </c>
      <c r="G98" s="15" t="s">
        <v>249</v>
      </c>
      <c r="H98" s="16">
        <v>38687</v>
      </c>
      <c r="I98" s="23">
        <v>0.3</v>
      </c>
      <c r="J98" s="18" t="s">
        <v>432</v>
      </c>
      <c r="K98" s="17" t="s">
        <v>174</v>
      </c>
    </row>
    <row r="99" spans="1:11" s="8" customFormat="1" ht="120">
      <c r="A99" s="48"/>
      <c r="B99" s="44"/>
      <c r="C99" s="38"/>
      <c r="D99" s="14" t="s">
        <v>164</v>
      </c>
      <c r="E99" s="15"/>
      <c r="F99" s="15" t="s">
        <v>396</v>
      </c>
      <c r="G99" s="15" t="s">
        <v>249</v>
      </c>
      <c r="H99" s="16">
        <v>38504</v>
      </c>
      <c r="I99" s="23">
        <v>1</v>
      </c>
      <c r="J99" s="18" t="s">
        <v>434</v>
      </c>
      <c r="K99" s="17" t="s">
        <v>102</v>
      </c>
    </row>
    <row r="100" spans="1:11" s="8" customFormat="1" ht="75">
      <c r="A100" s="48"/>
      <c r="B100" s="44"/>
      <c r="C100" s="38"/>
      <c r="D100" s="14" t="s">
        <v>430</v>
      </c>
      <c r="E100" s="15"/>
      <c r="F100" s="15" t="s">
        <v>396</v>
      </c>
      <c r="G100" s="15" t="s">
        <v>249</v>
      </c>
      <c r="H100" s="16">
        <v>38322</v>
      </c>
      <c r="I100" s="23">
        <v>1</v>
      </c>
      <c r="J100" s="18" t="s">
        <v>415</v>
      </c>
      <c r="K100" s="17" t="s">
        <v>103</v>
      </c>
    </row>
    <row r="101" spans="1:11" s="8" customFormat="1" ht="96.75" customHeight="1">
      <c r="A101" s="48"/>
      <c r="B101" s="44"/>
      <c r="C101" s="38"/>
      <c r="D101" s="14" t="s">
        <v>227</v>
      </c>
      <c r="E101" s="15"/>
      <c r="F101" s="15" t="s">
        <v>389</v>
      </c>
      <c r="G101" s="15" t="s">
        <v>271</v>
      </c>
      <c r="H101" s="16">
        <v>38687</v>
      </c>
      <c r="I101" s="23">
        <v>0.2</v>
      </c>
      <c r="J101" s="18" t="s">
        <v>229</v>
      </c>
      <c r="K101" s="17" t="s">
        <v>337</v>
      </c>
    </row>
    <row r="102" spans="1:11" s="8" customFormat="1" ht="54.75" customHeight="1">
      <c r="A102" s="48"/>
      <c r="B102" s="44"/>
      <c r="C102" s="38"/>
      <c r="D102" s="14" t="s">
        <v>130</v>
      </c>
      <c r="E102" s="15" t="s">
        <v>269</v>
      </c>
      <c r="F102" s="15" t="s">
        <v>389</v>
      </c>
      <c r="G102" s="15" t="s">
        <v>271</v>
      </c>
      <c r="H102" s="16">
        <v>38687</v>
      </c>
      <c r="I102" s="23">
        <v>0.3</v>
      </c>
      <c r="J102" s="18" t="s">
        <v>131</v>
      </c>
      <c r="K102" s="17" t="s">
        <v>34</v>
      </c>
    </row>
    <row r="103" spans="1:11" s="8" customFormat="1" ht="136.5" customHeight="1">
      <c r="A103" s="48"/>
      <c r="B103" s="44"/>
      <c r="C103" s="38"/>
      <c r="D103" s="14" t="s">
        <v>132</v>
      </c>
      <c r="E103" s="15"/>
      <c r="F103" s="15" t="s">
        <v>389</v>
      </c>
      <c r="G103" s="15" t="s">
        <v>274</v>
      </c>
      <c r="H103" s="16">
        <v>38687</v>
      </c>
      <c r="I103" s="23">
        <v>0.4</v>
      </c>
      <c r="J103" s="18" t="s">
        <v>44</v>
      </c>
      <c r="K103" s="17" t="s">
        <v>338</v>
      </c>
    </row>
    <row r="104" spans="1:11" s="8" customFormat="1" ht="135">
      <c r="A104" s="48"/>
      <c r="B104" s="44"/>
      <c r="C104" s="38"/>
      <c r="D104" s="14" t="s">
        <v>43</v>
      </c>
      <c r="E104" s="15"/>
      <c r="F104" s="15" t="s">
        <v>389</v>
      </c>
      <c r="G104" s="15" t="s">
        <v>274</v>
      </c>
      <c r="H104" s="16">
        <v>38687</v>
      </c>
      <c r="I104" s="23">
        <v>0</v>
      </c>
      <c r="J104" s="18" t="s">
        <v>133</v>
      </c>
      <c r="K104" s="17" t="s">
        <v>60</v>
      </c>
    </row>
    <row r="105" spans="1:11" ht="105">
      <c r="A105" s="51" t="s">
        <v>312</v>
      </c>
      <c r="B105" s="49">
        <v>38687</v>
      </c>
      <c r="C105" s="36">
        <f>SUM(I105:I135)/COUNTIF(D105:D135,"&lt;&gt;")</f>
        <v>0.567741935483871</v>
      </c>
      <c r="D105" s="14" t="s">
        <v>198</v>
      </c>
      <c r="E105" s="15" t="s">
        <v>296</v>
      </c>
      <c r="F105" s="15" t="s">
        <v>396</v>
      </c>
      <c r="G105" s="15" t="s">
        <v>249</v>
      </c>
      <c r="H105" s="16">
        <v>38717</v>
      </c>
      <c r="I105" s="23">
        <f ca="1">IF(E105="x",IF(MONTH(TODAY())=12,1/12,MONTH(TODAY())/12))</f>
        <v>0.75</v>
      </c>
      <c r="J105" s="18" t="s">
        <v>158</v>
      </c>
      <c r="K105" s="17" t="s">
        <v>416</v>
      </c>
    </row>
    <row r="106" spans="1:11" ht="60">
      <c r="A106" s="51"/>
      <c r="B106" s="49"/>
      <c r="C106" s="36"/>
      <c r="D106" s="14" t="s">
        <v>66</v>
      </c>
      <c r="E106" s="15" t="s">
        <v>296</v>
      </c>
      <c r="F106" s="15" t="s">
        <v>396</v>
      </c>
      <c r="G106" s="15" t="s">
        <v>249</v>
      </c>
      <c r="H106" s="16">
        <v>38717</v>
      </c>
      <c r="I106" s="23">
        <f ca="1">IF(E106="x",IF(MONTH(TODAY())=12,1/12,MONTH(TODAY())/12))</f>
        <v>0.75</v>
      </c>
      <c r="J106" s="18" t="s">
        <v>417</v>
      </c>
      <c r="K106" s="17" t="s">
        <v>175</v>
      </c>
    </row>
    <row r="107" spans="1:11" ht="172.5" customHeight="1">
      <c r="A107" s="51"/>
      <c r="B107" s="49"/>
      <c r="C107" s="36"/>
      <c r="D107" s="14" t="s">
        <v>181</v>
      </c>
      <c r="E107" s="15" t="s">
        <v>269</v>
      </c>
      <c r="F107" s="15" t="s">
        <v>388</v>
      </c>
      <c r="G107" s="15" t="s">
        <v>388</v>
      </c>
      <c r="H107" s="16">
        <v>38687</v>
      </c>
      <c r="I107" s="23">
        <f ca="1">IF(E107="x",IF(MONTH(TODAY())=12,1/12,MONTH(TODAY())/12))</f>
        <v>0.75</v>
      </c>
      <c r="J107" s="18" t="s">
        <v>279</v>
      </c>
      <c r="K107" s="17" t="s">
        <v>7</v>
      </c>
    </row>
    <row r="108" spans="1:11" ht="67.5" customHeight="1">
      <c r="A108" s="51"/>
      <c r="B108" s="49"/>
      <c r="C108" s="36"/>
      <c r="D108" s="14" t="s">
        <v>182</v>
      </c>
      <c r="E108" s="15"/>
      <c r="F108" s="15" t="s">
        <v>389</v>
      </c>
      <c r="G108" s="15" t="s">
        <v>274</v>
      </c>
      <c r="H108" s="16">
        <v>38687</v>
      </c>
      <c r="I108" s="23">
        <v>0.4</v>
      </c>
      <c r="J108" s="18" t="s">
        <v>163</v>
      </c>
      <c r="K108" s="17" t="s">
        <v>339</v>
      </c>
    </row>
    <row r="109" spans="1:11" ht="96.75" customHeight="1">
      <c r="A109" s="51"/>
      <c r="B109" s="49"/>
      <c r="C109" s="36"/>
      <c r="D109" s="14" t="s">
        <v>183</v>
      </c>
      <c r="E109" s="15"/>
      <c r="F109" s="15" t="s">
        <v>389</v>
      </c>
      <c r="G109" s="15" t="s">
        <v>274</v>
      </c>
      <c r="H109" s="16">
        <v>38687</v>
      </c>
      <c r="I109" s="23">
        <v>0.4</v>
      </c>
      <c r="J109" s="18" t="s">
        <v>385</v>
      </c>
      <c r="K109" s="17" t="s">
        <v>340</v>
      </c>
    </row>
    <row r="110" spans="1:11" ht="285">
      <c r="A110" s="51"/>
      <c r="B110" s="49"/>
      <c r="C110" s="36"/>
      <c r="D110" s="14" t="s">
        <v>418</v>
      </c>
      <c r="E110" s="15"/>
      <c r="F110" s="15" t="s">
        <v>396</v>
      </c>
      <c r="G110" s="15" t="s">
        <v>249</v>
      </c>
      <c r="H110" s="16">
        <v>38717</v>
      </c>
      <c r="I110" s="23">
        <v>0.75</v>
      </c>
      <c r="J110" s="18" t="s">
        <v>435</v>
      </c>
      <c r="K110" s="17" t="s">
        <v>11</v>
      </c>
    </row>
    <row r="111" spans="1:11" ht="68.25" customHeight="1">
      <c r="A111" s="51"/>
      <c r="B111" s="49"/>
      <c r="C111" s="36"/>
      <c r="D111" s="14" t="s">
        <v>283</v>
      </c>
      <c r="E111" s="15"/>
      <c r="F111" s="15" t="s">
        <v>396</v>
      </c>
      <c r="G111" s="15" t="s">
        <v>249</v>
      </c>
      <c r="H111" s="16">
        <v>38565</v>
      </c>
      <c r="I111" s="23">
        <v>1</v>
      </c>
      <c r="J111" s="18" t="s">
        <v>436</v>
      </c>
      <c r="K111" s="17" t="s">
        <v>176</v>
      </c>
    </row>
    <row r="112" spans="1:11" ht="255">
      <c r="A112" s="51"/>
      <c r="B112" s="49"/>
      <c r="C112" s="36"/>
      <c r="D112" s="14" t="s">
        <v>110</v>
      </c>
      <c r="E112" s="15" t="s">
        <v>296</v>
      </c>
      <c r="F112" s="15" t="s">
        <v>396</v>
      </c>
      <c r="G112" s="15" t="s">
        <v>249</v>
      </c>
      <c r="H112" s="16">
        <v>38534</v>
      </c>
      <c r="I112" s="23">
        <f ca="1">IF(E112="x",IF(MONTH(TODAY())=12,1/12,MONTH(TODAY())/12))</f>
        <v>0.75</v>
      </c>
      <c r="J112" s="18" t="s">
        <v>292</v>
      </c>
      <c r="K112" s="14" t="s">
        <v>12</v>
      </c>
    </row>
    <row r="113" spans="1:11" ht="165">
      <c r="A113" s="51"/>
      <c r="B113" s="49"/>
      <c r="C113" s="36"/>
      <c r="D113" s="14" t="s">
        <v>355</v>
      </c>
      <c r="E113" s="15"/>
      <c r="F113" s="15" t="s">
        <v>396</v>
      </c>
      <c r="G113" s="15" t="s">
        <v>249</v>
      </c>
      <c r="H113" s="16">
        <v>38412</v>
      </c>
      <c r="I113" s="23">
        <v>0.3</v>
      </c>
      <c r="J113" s="18" t="s">
        <v>419</v>
      </c>
      <c r="K113" s="17" t="s">
        <v>13</v>
      </c>
    </row>
    <row r="114" spans="1:11" ht="45">
      <c r="A114" s="51"/>
      <c r="B114" s="49"/>
      <c r="C114" s="36"/>
      <c r="D114" s="14" t="s">
        <v>148</v>
      </c>
      <c r="E114" s="15"/>
      <c r="F114" s="15" t="s">
        <v>396</v>
      </c>
      <c r="G114" s="15" t="s">
        <v>290</v>
      </c>
      <c r="H114" s="16">
        <v>38717</v>
      </c>
      <c r="I114" s="23">
        <v>0</v>
      </c>
      <c r="J114" s="18" t="s">
        <v>70</v>
      </c>
      <c r="K114" s="17"/>
    </row>
    <row r="115" spans="1:11" ht="30">
      <c r="A115" s="51"/>
      <c r="B115" s="49"/>
      <c r="C115" s="36"/>
      <c r="D115" s="14" t="s">
        <v>194</v>
      </c>
      <c r="E115" s="15"/>
      <c r="F115" s="15" t="s">
        <v>396</v>
      </c>
      <c r="G115" s="15" t="s">
        <v>249</v>
      </c>
      <c r="H115" s="16">
        <v>38353</v>
      </c>
      <c r="I115" s="23">
        <v>1</v>
      </c>
      <c r="J115" s="18"/>
      <c r="K115" s="17" t="s">
        <v>114</v>
      </c>
    </row>
    <row r="116" spans="1:11" ht="45">
      <c r="A116" s="51"/>
      <c r="B116" s="49"/>
      <c r="C116" s="36"/>
      <c r="D116" s="14" t="s">
        <v>195</v>
      </c>
      <c r="E116" s="15"/>
      <c r="F116" s="15" t="s">
        <v>396</v>
      </c>
      <c r="G116" s="15" t="s">
        <v>249</v>
      </c>
      <c r="H116" s="16">
        <v>38384</v>
      </c>
      <c r="I116" s="23">
        <v>1</v>
      </c>
      <c r="J116" s="18" t="s">
        <v>196</v>
      </c>
      <c r="K116" s="17" t="s">
        <v>104</v>
      </c>
    </row>
    <row r="117" spans="1:11" ht="30">
      <c r="A117" s="51"/>
      <c r="B117" s="49"/>
      <c r="C117" s="36"/>
      <c r="D117" s="14" t="s">
        <v>197</v>
      </c>
      <c r="E117" s="15"/>
      <c r="F117" s="15" t="s">
        <v>396</v>
      </c>
      <c r="G117" s="15" t="s">
        <v>249</v>
      </c>
      <c r="H117" s="16">
        <v>38473</v>
      </c>
      <c r="I117" s="23">
        <v>1</v>
      </c>
      <c r="J117" s="18" t="s">
        <v>199</v>
      </c>
      <c r="K117" s="17" t="s">
        <v>2</v>
      </c>
    </row>
    <row r="118" spans="1:11" ht="45">
      <c r="A118" s="51"/>
      <c r="B118" s="49"/>
      <c r="C118" s="36"/>
      <c r="D118" s="14" t="s">
        <v>239</v>
      </c>
      <c r="E118" s="15"/>
      <c r="F118" s="15" t="s">
        <v>396</v>
      </c>
      <c r="G118" s="15" t="s">
        <v>249</v>
      </c>
      <c r="H118" s="16">
        <v>38565</v>
      </c>
      <c r="I118" s="23">
        <v>0.1</v>
      </c>
      <c r="J118" s="18" t="s">
        <v>200</v>
      </c>
      <c r="K118" s="35" t="s">
        <v>177</v>
      </c>
    </row>
    <row r="119" spans="1:11" ht="45">
      <c r="A119" s="51"/>
      <c r="B119" s="49"/>
      <c r="C119" s="36"/>
      <c r="D119" s="14" t="s">
        <v>238</v>
      </c>
      <c r="E119" s="15"/>
      <c r="F119" s="15" t="s">
        <v>396</v>
      </c>
      <c r="G119" s="15" t="s">
        <v>249</v>
      </c>
      <c r="H119" s="16">
        <v>38626</v>
      </c>
      <c r="I119" s="23">
        <v>0</v>
      </c>
      <c r="J119" s="18" t="s">
        <v>401</v>
      </c>
      <c r="K119" s="17"/>
    </row>
    <row r="120" spans="1:11" ht="75">
      <c r="A120" s="51"/>
      <c r="B120" s="49"/>
      <c r="C120" s="36"/>
      <c r="D120" s="14" t="s">
        <v>240</v>
      </c>
      <c r="E120" s="15"/>
      <c r="F120" s="15" t="s">
        <v>396</v>
      </c>
      <c r="G120" s="15" t="s">
        <v>249</v>
      </c>
      <c r="H120" s="16">
        <v>38565</v>
      </c>
      <c r="I120" s="23">
        <v>1</v>
      </c>
      <c r="J120" s="18" t="s">
        <v>201</v>
      </c>
      <c r="K120" s="17" t="s">
        <v>14</v>
      </c>
    </row>
    <row r="121" spans="1:11" ht="45">
      <c r="A121" s="51"/>
      <c r="B121" s="49"/>
      <c r="C121" s="36"/>
      <c r="D121" s="14" t="s">
        <v>241</v>
      </c>
      <c r="E121" s="15"/>
      <c r="F121" s="15" t="s">
        <v>396</v>
      </c>
      <c r="G121" s="15" t="s">
        <v>249</v>
      </c>
      <c r="H121" s="16">
        <v>38596</v>
      </c>
      <c r="I121" s="23">
        <v>1</v>
      </c>
      <c r="J121" s="18" t="s">
        <v>200</v>
      </c>
      <c r="K121" s="17" t="s">
        <v>15</v>
      </c>
    </row>
    <row r="122" spans="1:11" ht="30">
      <c r="A122" s="51"/>
      <c r="B122" s="49"/>
      <c r="C122" s="36"/>
      <c r="D122" s="14" t="s">
        <v>242</v>
      </c>
      <c r="E122" s="15"/>
      <c r="F122" s="15" t="s">
        <v>396</v>
      </c>
      <c r="G122" s="15" t="s">
        <v>249</v>
      </c>
      <c r="H122" s="16">
        <v>38596</v>
      </c>
      <c r="I122" s="23">
        <v>1</v>
      </c>
      <c r="J122" s="18" t="s">
        <v>201</v>
      </c>
      <c r="K122" s="17" t="s">
        <v>16</v>
      </c>
    </row>
    <row r="123" spans="1:11" ht="30">
      <c r="A123" s="51"/>
      <c r="B123" s="49"/>
      <c r="C123" s="36"/>
      <c r="D123" s="14" t="s">
        <v>243</v>
      </c>
      <c r="E123" s="15"/>
      <c r="F123" s="15" t="s">
        <v>396</v>
      </c>
      <c r="G123" s="15" t="s">
        <v>249</v>
      </c>
      <c r="H123" s="16">
        <v>38687</v>
      </c>
      <c r="I123" s="23">
        <v>1</v>
      </c>
      <c r="J123" s="18" t="s">
        <v>199</v>
      </c>
      <c r="K123" s="35" t="s">
        <v>17</v>
      </c>
    </row>
    <row r="124" spans="1:11" ht="30">
      <c r="A124" s="51"/>
      <c r="B124" s="49"/>
      <c r="C124" s="36"/>
      <c r="D124" s="14" t="s">
        <v>244</v>
      </c>
      <c r="E124" s="15"/>
      <c r="F124" s="15" t="s">
        <v>396</v>
      </c>
      <c r="G124" s="15" t="s">
        <v>249</v>
      </c>
      <c r="H124" s="16">
        <v>38626</v>
      </c>
      <c r="I124" s="23">
        <v>0.1</v>
      </c>
      <c r="J124" s="18" t="s">
        <v>202</v>
      </c>
      <c r="K124" s="35" t="s">
        <v>18</v>
      </c>
    </row>
    <row r="125" spans="1:11" ht="30">
      <c r="A125" s="51"/>
      <c r="B125" s="49"/>
      <c r="C125" s="36"/>
      <c r="D125" s="14" t="s">
        <v>140</v>
      </c>
      <c r="E125" s="15"/>
      <c r="F125" s="15" t="s">
        <v>396</v>
      </c>
      <c r="G125" s="15" t="s">
        <v>249</v>
      </c>
      <c r="H125" s="16">
        <v>38687</v>
      </c>
      <c r="I125" s="23">
        <v>0</v>
      </c>
      <c r="J125" s="18" t="s">
        <v>359</v>
      </c>
      <c r="K125" s="17" t="s">
        <v>232</v>
      </c>
    </row>
    <row r="126" spans="1:11" ht="30">
      <c r="A126" s="51"/>
      <c r="B126" s="49"/>
      <c r="C126" s="36"/>
      <c r="D126" s="14" t="s">
        <v>141</v>
      </c>
      <c r="E126" s="15"/>
      <c r="F126" s="15" t="s">
        <v>396</v>
      </c>
      <c r="G126" s="15" t="s">
        <v>249</v>
      </c>
      <c r="H126" s="16">
        <v>38504</v>
      </c>
      <c r="I126" s="23">
        <v>0</v>
      </c>
      <c r="J126" s="18" t="s">
        <v>203</v>
      </c>
      <c r="K126" s="17" t="s">
        <v>233</v>
      </c>
    </row>
    <row r="127" spans="1:11" ht="75">
      <c r="A127" s="51"/>
      <c r="B127" s="49"/>
      <c r="C127" s="36"/>
      <c r="D127" s="14" t="s">
        <v>142</v>
      </c>
      <c r="E127" s="15"/>
      <c r="F127" s="15" t="s">
        <v>396</v>
      </c>
      <c r="G127" s="15" t="s">
        <v>249</v>
      </c>
      <c r="H127" s="16">
        <v>38504</v>
      </c>
      <c r="I127" s="23">
        <v>1</v>
      </c>
      <c r="J127" s="18" t="s">
        <v>143</v>
      </c>
      <c r="K127" s="14" t="s">
        <v>19</v>
      </c>
    </row>
    <row r="128" spans="1:11" ht="105">
      <c r="A128" s="51"/>
      <c r="B128" s="49"/>
      <c r="C128" s="36"/>
      <c r="D128" s="14" t="s">
        <v>21</v>
      </c>
      <c r="E128" s="15" t="s">
        <v>296</v>
      </c>
      <c r="F128" s="15" t="s">
        <v>396</v>
      </c>
      <c r="G128" s="15" t="s">
        <v>249</v>
      </c>
      <c r="H128" s="16">
        <v>38687</v>
      </c>
      <c r="I128" s="23">
        <v>0.5</v>
      </c>
      <c r="J128" s="18" t="s">
        <v>171</v>
      </c>
      <c r="K128" s="14" t="s">
        <v>20</v>
      </c>
    </row>
    <row r="129" spans="1:11" ht="135">
      <c r="A129" s="51"/>
      <c r="B129" s="49"/>
      <c r="C129" s="36"/>
      <c r="D129" s="14" t="s">
        <v>234</v>
      </c>
      <c r="E129" s="15"/>
      <c r="F129" s="15" t="s">
        <v>396</v>
      </c>
      <c r="G129" s="15" t="s">
        <v>249</v>
      </c>
      <c r="H129" s="16">
        <v>38687</v>
      </c>
      <c r="I129" s="23">
        <v>0.5</v>
      </c>
      <c r="J129" s="18" t="s">
        <v>235</v>
      </c>
      <c r="K129" s="14" t="s">
        <v>23</v>
      </c>
    </row>
    <row r="130" spans="1:11" ht="45">
      <c r="A130" s="51"/>
      <c r="B130" s="49"/>
      <c r="C130" s="36"/>
      <c r="D130" s="14" t="s">
        <v>144</v>
      </c>
      <c r="E130" s="15"/>
      <c r="F130" s="15" t="s">
        <v>396</v>
      </c>
      <c r="G130" s="15" t="s">
        <v>249</v>
      </c>
      <c r="H130" s="16">
        <v>38626</v>
      </c>
      <c r="I130" s="23">
        <v>0.2</v>
      </c>
      <c r="J130" s="18" t="s">
        <v>401</v>
      </c>
      <c r="K130" s="17" t="s">
        <v>48</v>
      </c>
    </row>
    <row r="131" spans="1:11" ht="90">
      <c r="A131" s="51"/>
      <c r="B131" s="49"/>
      <c r="C131" s="36"/>
      <c r="D131" s="14" t="s">
        <v>236</v>
      </c>
      <c r="E131" s="15"/>
      <c r="F131" s="15" t="s">
        <v>396</v>
      </c>
      <c r="G131" s="15" t="s">
        <v>249</v>
      </c>
      <c r="H131" s="16">
        <v>38687</v>
      </c>
      <c r="I131" s="23">
        <v>0.5</v>
      </c>
      <c r="J131" s="18" t="s">
        <v>435</v>
      </c>
      <c r="K131" s="17" t="s">
        <v>392</v>
      </c>
    </row>
    <row r="132" spans="1:11" ht="105">
      <c r="A132" s="51"/>
      <c r="B132" s="49"/>
      <c r="C132" s="36"/>
      <c r="D132" s="14" t="s">
        <v>237</v>
      </c>
      <c r="E132" s="15" t="s">
        <v>296</v>
      </c>
      <c r="F132" s="15" t="s">
        <v>396</v>
      </c>
      <c r="G132" s="15" t="s">
        <v>249</v>
      </c>
      <c r="H132" s="16">
        <v>38687</v>
      </c>
      <c r="I132" s="23">
        <f ca="1">IF(E132="x",IF(MONTH(TODAY())=12,1/12,MONTH(TODAY())/12))</f>
        <v>0.75</v>
      </c>
      <c r="J132" s="18" t="s">
        <v>126</v>
      </c>
      <c r="K132" s="14" t="s">
        <v>393</v>
      </c>
    </row>
    <row r="133" spans="1:11" ht="45">
      <c r="A133" s="51"/>
      <c r="B133" s="49"/>
      <c r="C133" s="36"/>
      <c r="D133" s="14" t="s">
        <v>45</v>
      </c>
      <c r="E133" s="15"/>
      <c r="F133" s="15" t="s">
        <v>396</v>
      </c>
      <c r="G133" s="15" t="s">
        <v>249</v>
      </c>
      <c r="H133" s="16">
        <v>38596</v>
      </c>
      <c r="I133" s="23">
        <v>1</v>
      </c>
      <c r="J133" s="18" t="s">
        <v>433</v>
      </c>
      <c r="K133" s="35" t="s">
        <v>46</v>
      </c>
    </row>
    <row r="134" spans="1:11" ht="45">
      <c r="A134" s="51"/>
      <c r="B134" s="49"/>
      <c r="C134" s="36"/>
      <c r="D134" s="14" t="s">
        <v>58</v>
      </c>
      <c r="E134" s="15"/>
      <c r="F134" s="15" t="s">
        <v>396</v>
      </c>
      <c r="G134" s="15" t="s">
        <v>249</v>
      </c>
      <c r="H134" s="16">
        <v>38626</v>
      </c>
      <c r="I134" s="23">
        <v>0</v>
      </c>
      <c r="J134" s="18" t="s">
        <v>400</v>
      </c>
      <c r="K134" s="35" t="s">
        <v>59</v>
      </c>
    </row>
    <row r="135" spans="1:11" ht="45">
      <c r="A135" s="51"/>
      <c r="B135" s="49"/>
      <c r="C135" s="36"/>
      <c r="D135" s="14" t="s">
        <v>22</v>
      </c>
      <c r="E135" s="15"/>
      <c r="F135" s="15" t="s">
        <v>396</v>
      </c>
      <c r="G135" s="15" t="s">
        <v>249</v>
      </c>
      <c r="H135" s="16">
        <v>38687</v>
      </c>
      <c r="I135" s="23">
        <v>0.1</v>
      </c>
      <c r="J135" s="18" t="s">
        <v>433</v>
      </c>
      <c r="K135" s="35" t="s">
        <v>24</v>
      </c>
    </row>
    <row r="136" spans="1:11" ht="225">
      <c r="A136" s="47" t="s">
        <v>313</v>
      </c>
      <c r="B136" s="43">
        <v>38687</v>
      </c>
      <c r="C136" s="37">
        <f>SUM(I136:I139)/COUNTIF(D136:D139,"&lt;&gt;")</f>
        <v>0.27</v>
      </c>
      <c r="D136" s="14" t="s">
        <v>352</v>
      </c>
      <c r="E136" s="15"/>
      <c r="F136" s="15" t="s">
        <v>396</v>
      </c>
      <c r="G136" s="15" t="s">
        <v>361</v>
      </c>
      <c r="H136" s="16">
        <v>38687</v>
      </c>
      <c r="I136" s="23">
        <v>0.6</v>
      </c>
      <c r="J136" s="18" t="s">
        <v>145</v>
      </c>
      <c r="K136" s="17" t="s">
        <v>4</v>
      </c>
    </row>
    <row r="137" spans="1:11" ht="90">
      <c r="A137" s="48"/>
      <c r="B137" s="44"/>
      <c r="C137" s="38"/>
      <c r="D137" s="14" t="s">
        <v>409</v>
      </c>
      <c r="E137" s="15"/>
      <c r="F137" s="15" t="s">
        <v>396</v>
      </c>
      <c r="G137" s="15" t="s">
        <v>361</v>
      </c>
      <c r="H137" s="16">
        <v>38687</v>
      </c>
      <c r="I137" s="23">
        <v>0.15</v>
      </c>
      <c r="J137" s="18" t="s">
        <v>284</v>
      </c>
      <c r="K137" s="17" t="s">
        <v>6</v>
      </c>
    </row>
    <row r="138" spans="1:11" ht="135">
      <c r="A138" s="48"/>
      <c r="B138" s="44"/>
      <c r="C138" s="38"/>
      <c r="D138" s="14" t="s">
        <v>119</v>
      </c>
      <c r="E138" s="15"/>
      <c r="F138" s="15" t="s">
        <v>396</v>
      </c>
      <c r="G138" s="15" t="s">
        <v>361</v>
      </c>
      <c r="H138" s="16">
        <v>38687</v>
      </c>
      <c r="I138" s="23">
        <v>0.33</v>
      </c>
      <c r="J138" s="18" t="s">
        <v>285</v>
      </c>
      <c r="K138" s="17" t="s">
        <v>5</v>
      </c>
    </row>
    <row r="139" spans="1:11" ht="60">
      <c r="A139" s="50"/>
      <c r="B139" s="45"/>
      <c r="C139" s="39"/>
      <c r="D139" s="14" t="s">
        <v>353</v>
      </c>
      <c r="E139" s="15"/>
      <c r="F139" s="15" t="s">
        <v>396</v>
      </c>
      <c r="G139" s="15" t="s">
        <v>361</v>
      </c>
      <c r="H139" s="16">
        <v>38473</v>
      </c>
      <c r="I139" s="23">
        <v>0</v>
      </c>
      <c r="J139" s="18" t="s">
        <v>354</v>
      </c>
      <c r="K139" s="17" t="s">
        <v>125</v>
      </c>
    </row>
    <row r="140" spans="1:11" ht="120">
      <c r="A140" s="40" t="s">
        <v>314</v>
      </c>
      <c r="B140" s="43">
        <v>38687</v>
      </c>
      <c r="C140" s="37">
        <f>SUM(I140:I141)/COUNTIF(D140:D141,"&lt;&gt;")</f>
        <v>0.75</v>
      </c>
      <c r="D140" s="14" t="s">
        <v>99</v>
      </c>
      <c r="E140" s="15" t="s">
        <v>296</v>
      </c>
      <c r="F140" s="15" t="s">
        <v>396</v>
      </c>
      <c r="G140" s="15" t="s">
        <v>290</v>
      </c>
      <c r="H140" s="16">
        <v>38687</v>
      </c>
      <c r="I140" s="23">
        <f ca="1">IF(E140="x",IF(MONTH(TODAY())=12,1/12,MONTH(TODAY())/12))</f>
        <v>0.75</v>
      </c>
      <c r="J140" s="18" t="s">
        <v>287</v>
      </c>
      <c r="K140" s="17" t="s">
        <v>50</v>
      </c>
    </row>
    <row r="141" spans="1:11" ht="60">
      <c r="A141" s="46"/>
      <c r="B141" s="46"/>
      <c r="C141" s="46"/>
      <c r="D141" s="14" t="s">
        <v>178</v>
      </c>
      <c r="E141" s="15" t="s">
        <v>296</v>
      </c>
      <c r="F141" s="15" t="s">
        <v>389</v>
      </c>
      <c r="G141" s="15" t="s">
        <v>179</v>
      </c>
      <c r="H141" s="16">
        <v>38687</v>
      </c>
      <c r="I141" s="23">
        <f ca="1">IF(E141="x",IF(MONTH(TODAY())=12,1/12,MONTH(TODAY())/12))</f>
        <v>0.75</v>
      </c>
      <c r="J141" s="18" t="s">
        <v>287</v>
      </c>
      <c r="K141" s="17" t="s">
        <v>61</v>
      </c>
    </row>
    <row r="142" spans="1:11" ht="54" customHeight="1">
      <c r="A142" s="40" t="s">
        <v>407</v>
      </c>
      <c r="B142" s="43">
        <v>38687</v>
      </c>
      <c r="C142" s="37">
        <f>SUM(I142:I148)/COUNTIF(D142:D148,"&lt;&gt;")</f>
        <v>0.4642857142857143</v>
      </c>
      <c r="D142" s="14" t="s">
        <v>166</v>
      </c>
      <c r="E142" s="15"/>
      <c r="F142" s="15" t="s">
        <v>396</v>
      </c>
      <c r="G142" s="15" t="s">
        <v>167</v>
      </c>
      <c r="H142" s="16">
        <v>38687</v>
      </c>
      <c r="I142" s="23">
        <v>0.05</v>
      </c>
      <c r="J142" s="18" t="s">
        <v>287</v>
      </c>
      <c r="K142" s="17" t="s">
        <v>85</v>
      </c>
    </row>
    <row r="143" spans="1:11" ht="45">
      <c r="A143" s="41"/>
      <c r="B143" s="44"/>
      <c r="C143" s="38"/>
      <c r="D143" s="14" t="s">
        <v>169</v>
      </c>
      <c r="E143" s="15"/>
      <c r="F143" s="15" t="s">
        <v>396</v>
      </c>
      <c r="G143" s="15" t="s">
        <v>167</v>
      </c>
      <c r="H143" s="16">
        <v>38687</v>
      </c>
      <c r="I143" s="23">
        <v>0</v>
      </c>
      <c r="J143" s="18" t="s">
        <v>287</v>
      </c>
      <c r="K143" s="17" t="s">
        <v>170</v>
      </c>
    </row>
    <row r="144" spans="1:11" ht="60">
      <c r="A144" s="41"/>
      <c r="B144" s="44"/>
      <c r="C144" s="38"/>
      <c r="D144" s="14" t="s">
        <v>42</v>
      </c>
      <c r="E144" s="15"/>
      <c r="F144" s="15" t="s">
        <v>388</v>
      </c>
      <c r="G144" s="15" t="s">
        <v>388</v>
      </c>
      <c r="H144" s="16">
        <v>38687</v>
      </c>
      <c r="I144" s="23">
        <v>0.15</v>
      </c>
      <c r="J144" s="18" t="s">
        <v>69</v>
      </c>
      <c r="K144" s="17" t="s">
        <v>368</v>
      </c>
    </row>
    <row r="145" spans="1:11" ht="210">
      <c r="A145" s="41"/>
      <c r="B145" s="44"/>
      <c r="C145" s="38"/>
      <c r="D145" s="14" t="s">
        <v>161</v>
      </c>
      <c r="E145" s="15"/>
      <c r="F145" s="15" t="s">
        <v>388</v>
      </c>
      <c r="G145" s="15" t="s">
        <v>388</v>
      </c>
      <c r="H145" s="16">
        <v>38322</v>
      </c>
      <c r="I145" s="23">
        <v>0.25</v>
      </c>
      <c r="J145" s="18" t="s">
        <v>278</v>
      </c>
      <c r="K145" s="17" t="s">
        <v>118</v>
      </c>
    </row>
    <row r="146" spans="1:11" ht="45">
      <c r="A146" s="41"/>
      <c r="B146" s="44"/>
      <c r="C146" s="38"/>
      <c r="D146" s="14" t="s">
        <v>267</v>
      </c>
      <c r="E146" s="15"/>
      <c r="F146" s="15" t="s">
        <v>289</v>
      </c>
      <c r="G146" s="15" t="s">
        <v>215</v>
      </c>
      <c r="H146" s="16">
        <v>38412</v>
      </c>
      <c r="I146" s="23">
        <v>1</v>
      </c>
      <c r="J146" s="18" t="s">
        <v>403</v>
      </c>
      <c r="K146" s="17" t="s">
        <v>348</v>
      </c>
    </row>
    <row r="147" spans="1:11" ht="105">
      <c r="A147" s="41"/>
      <c r="B147" s="44"/>
      <c r="C147" s="38"/>
      <c r="D147" s="14" t="s">
        <v>268</v>
      </c>
      <c r="E147" s="15"/>
      <c r="F147" s="15" t="s">
        <v>289</v>
      </c>
      <c r="G147" s="15" t="s">
        <v>215</v>
      </c>
      <c r="H147" s="16">
        <v>38412</v>
      </c>
      <c r="I147" s="23">
        <v>1</v>
      </c>
      <c r="J147" s="18" t="s">
        <v>403</v>
      </c>
      <c r="K147" s="17" t="s">
        <v>349</v>
      </c>
    </row>
    <row r="148" spans="1:11" ht="75">
      <c r="A148" s="42"/>
      <c r="B148" s="45"/>
      <c r="C148" s="39"/>
      <c r="D148" s="14" t="s">
        <v>56</v>
      </c>
      <c r="E148" s="15"/>
      <c r="F148" s="15" t="s">
        <v>396</v>
      </c>
      <c r="G148" s="15" t="s">
        <v>167</v>
      </c>
      <c r="H148" s="16">
        <v>38626</v>
      </c>
      <c r="I148" s="23">
        <v>0.8</v>
      </c>
      <c r="J148" s="18" t="s">
        <v>287</v>
      </c>
      <c r="K148" s="17" t="s">
        <v>442</v>
      </c>
    </row>
    <row r="149" spans="1:11" ht="140.25" customHeight="1">
      <c r="A149" s="81" t="s">
        <v>408</v>
      </c>
      <c r="B149" s="49">
        <v>38687</v>
      </c>
      <c r="C149" s="36">
        <f>SUM(I149:I152)/COUNTIF(D149:D152,"&lt;&gt;")</f>
        <v>0.6</v>
      </c>
      <c r="D149" s="14" t="s">
        <v>137</v>
      </c>
      <c r="E149" s="15"/>
      <c r="F149" s="15" t="s">
        <v>426</v>
      </c>
      <c r="G149" s="15" t="s">
        <v>0</v>
      </c>
      <c r="H149" s="16">
        <v>38322</v>
      </c>
      <c r="I149" s="23">
        <v>1</v>
      </c>
      <c r="J149" s="18" t="s">
        <v>90</v>
      </c>
      <c r="K149" s="17" t="s">
        <v>456</v>
      </c>
    </row>
    <row r="150" spans="1:11" ht="195">
      <c r="A150" s="81"/>
      <c r="B150" s="49"/>
      <c r="C150" s="36"/>
      <c r="D150" s="14" t="s">
        <v>82</v>
      </c>
      <c r="E150" s="15"/>
      <c r="F150" s="15" t="s">
        <v>252</v>
      </c>
      <c r="G150" s="15" t="s">
        <v>252</v>
      </c>
      <c r="H150" s="16">
        <v>38534</v>
      </c>
      <c r="I150" s="23">
        <v>0.5</v>
      </c>
      <c r="J150" s="18" t="s">
        <v>49</v>
      </c>
      <c r="K150" s="17" t="s">
        <v>300</v>
      </c>
    </row>
    <row r="151" spans="1:11" ht="90">
      <c r="A151" s="81"/>
      <c r="B151" s="49"/>
      <c r="C151" s="36"/>
      <c r="D151" s="14" t="s">
        <v>83</v>
      </c>
      <c r="E151" s="15"/>
      <c r="F151" s="15" t="s">
        <v>252</v>
      </c>
      <c r="G151" s="15" t="s">
        <v>252</v>
      </c>
      <c r="H151" s="16">
        <v>38534</v>
      </c>
      <c r="I151" s="23">
        <v>0.9</v>
      </c>
      <c r="J151" s="18" t="s">
        <v>90</v>
      </c>
      <c r="K151" s="17" t="s">
        <v>78</v>
      </c>
    </row>
    <row r="152" spans="1:11" ht="45">
      <c r="A152" s="81"/>
      <c r="B152" s="49"/>
      <c r="C152" s="36"/>
      <c r="D152" s="14" t="s">
        <v>294</v>
      </c>
      <c r="E152" s="15"/>
      <c r="F152" s="15" t="s">
        <v>388</v>
      </c>
      <c r="G152" s="15" t="s">
        <v>388</v>
      </c>
      <c r="H152" s="16">
        <v>38687</v>
      </c>
      <c r="I152" s="23">
        <v>0</v>
      </c>
      <c r="J152" s="18" t="s">
        <v>90</v>
      </c>
      <c r="K152" s="17" t="s">
        <v>185</v>
      </c>
    </row>
    <row r="153" spans="1:11" ht="102.75" customHeight="1">
      <c r="A153" s="81" t="s">
        <v>79</v>
      </c>
      <c r="B153" s="49">
        <v>38687</v>
      </c>
      <c r="C153" s="36">
        <f>SUM(I153:I168)/COUNTIF(D153:D168,"&lt;&gt;")</f>
        <v>0.609375</v>
      </c>
      <c r="D153" s="14" t="s">
        <v>80</v>
      </c>
      <c r="E153" s="15" t="s">
        <v>269</v>
      </c>
      <c r="F153" s="15" t="s">
        <v>252</v>
      </c>
      <c r="G153" s="15" t="s">
        <v>252</v>
      </c>
      <c r="H153" s="16">
        <v>38687</v>
      </c>
      <c r="I153" s="23">
        <f ca="1">IF(E153="x",IF(MONTH(TODAY())=12,1/12,MONTH(TODAY())/12))</f>
        <v>0.75</v>
      </c>
      <c r="J153" s="18" t="s">
        <v>81</v>
      </c>
      <c r="K153" s="17" t="s">
        <v>308</v>
      </c>
    </row>
    <row r="154" spans="1:11" ht="75">
      <c r="A154" s="81"/>
      <c r="B154" s="49"/>
      <c r="C154" s="36"/>
      <c r="D154" s="14" t="s">
        <v>263</v>
      </c>
      <c r="E154" s="15"/>
      <c r="F154" s="15" t="s">
        <v>252</v>
      </c>
      <c r="G154" s="15" t="s">
        <v>252</v>
      </c>
      <c r="H154" s="16">
        <v>38412</v>
      </c>
      <c r="I154" s="23">
        <v>1</v>
      </c>
      <c r="J154" s="18" t="s">
        <v>264</v>
      </c>
      <c r="K154" s="17" t="s">
        <v>301</v>
      </c>
    </row>
    <row r="155" spans="1:11" ht="49.5" customHeight="1">
      <c r="A155" s="81"/>
      <c r="B155" s="49"/>
      <c r="C155" s="36"/>
      <c r="D155" s="14" t="s">
        <v>265</v>
      </c>
      <c r="E155" s="15"/>
      <c r="F155" s="15" t="s">
        <v>252</v>
      </c>
      <c r="G155" s="15" t="s">
        <v>252</v>
      </c>
      <c r="H155" s="16">
        <v>38657</v>
      </c>
      <c r="I155" s="23">
        <v>0.05</v>
      </c>
      <c r="J155" s="18" t="s">
        <v>264</v>
      </c>
      <c r="K155" s="17" t="s">
        <v>302</v>
      </c>
    </row>
    <row r="156" spans="1:11" ht="75">
      <c r="A156" s="81"/>
      <c r="B156" s="49"/>
      <c r="C156" s="36"/>
      <c r="D156" s="14" t="s">
        <v>191</v>
      </c>
      <c r="E156" s="15"/>
      <c r="F156" s="15" t="s">
        <v>396</v>
      </c>
      <c r="G156" s="15" t="s">
        <v>249</v>
      </c>
      <c r="H156" s="16">
        <v>38384</v>
      </c>
      <c r="I156" s="23">
        <v>1</v>
      </c>
      <c r="J156" s="18" t="s">
        <v>81</v>
      </c>
      <c r="K156" s="17" t="s">
        <v>115</v>
      </c>
    </row>
    <row r="157" spans="1:11" ht="30">
      <c r="A157" s="81"/>
      <c r="B157" s="49"/>
      <c r="C157" s="36"/>
      <c r="D157" s="14" t="s">
        <v>192</v>
      </c>
      <c r="E157" s="15"/>
      <c r="F157" s="15" t="s">
        <v>396</v>
      </c>
      <c r="G157" s="15" t="s">
        <v>249</v>
      </c>
      <c r="H157" s="16">
        <v>38412</v>
      </c>
      <c r="I157" s="23">
        <v>1</v>
      </c>
      <c r="J157" s="18" t="s">
        <v>81</v>
      </c>
      <c r="K157" s="17" t="s">
        <v>3</v>
      </c>
    </row>
    <row r="158" spans="1:11" ht="30">
      <c r="A158" s="81"/>
      <c r="B158" s="49"/>
      <c r="C158" s="36"/>
      <c r="D158" s="14" t="s">
        <v>193</v>
      </c>
      <c r="E158" s="15"/>
      <c r="F158" s="15" t="s">
        <v>396</v>
      </c>
      <c r="G158" s="15" t="s">
        <v>249</v>
      </c>
      <c r="H158" s="16">
        <v>38534</v>
      </c>
      <c r="I158" s="23">
        <v>1</v>
      </c>
      <c r="J158" s="18" t="s">
        <v>81</v>
      </c>
      <c r="K158" s="35" t="s">
        <v>25</v>
      </c>
    </row>
    <row r="159" spans="1:11" ht="45">
      <c r="A159" s="81"/>
      <c r="B159" s="49"/>
      <c r="C159" s="36"/>
      <c r="D159" s="14" t="s">
        <v>410</v>
      </c>
      <c r="E159" s="15"/>
      <c r="F159" s="15" t="s">
        <v>396</v>
      </c>
      <c r="G159" s="15" t="s">
        <v>249</v>
      </c>
      <c r="H159" s="16">
        <v>38777</v>
      </c>
      <c r="I159" s="23">
        <v>0</v>
      </c>
      <c r="J159" s="18" t="s">
        <v>81</v>
      </c>
      <c r="K159" s="17"/>
    </row>
    <row r="160" spans="1:11" ht="30">
      <c r="A160" s="81"/>
      <c r="B160" s="49"/>
      <c r="C160" s="36"/>
      <c r="D160" s="14" t="s">
        <v>411</v>
      </c>
      <c r="E160" s="15" t="s">
        <v>269</v>
      </c>
      <c r="F160" s="15" t="s">
        <v>252</v>
      </c>
      <c r="G160" s="15" t="s">
        <v>298</v>
      </c>
      <c r="H160" s="16">
        <v>38717</v>
      </c>
      <c r="I160" s="23">
        <f ca="1">IF(E160="x",IF(MONTH(TODAY())=12,1/12,MONTH(TODAY())/12))</f>
        <v>0.75</v>
      </c>
      <c r="J160" s="18" t="s">
        <v>81</v>
      </c>
      <c r="K160" s="17" t="s">
        <v>309</v>
      </c>
    </row>
    <row r="161" spans="1:11" ht="30">
      <c r="A161" s="81"/>
      <c r="B161" s="49"/>
      <c r="C161" s="36"/>
      <c r="D161" s="14" t="s">
        <v>412</v>
      </c>
      <c r="E161" s="15"/>
      <c r="F161" s="15" t="s">
        <v>252</v>
      </c>
      <c r="G161" s="15" t="s">
        <v>252</v>
      </c>
      <c r="H161" s="16">
        <v>38687</v>
      </c>
      <c r="I161" s="23">
        <v>0.15</v>
      </c>
      <c r="J161" s="18" t="s">
        <v>160</v>
      </c>
      <c r="K161" s="34" t="s">
        <v>299</v>
      </c>
    </row>
    <row r="162" spans="1:11" ht="120">
      <c r="A162" s="81"/>
      <c r="B162" s="49"/>
      <c r="C162" s="36"/>
      <c r="D162" s="14" t="s">
        <v>315</v>
      </c>
      <c r="E162" s="15"/>
      <c r="F162" s="15" t="s">
        <v>252</v>
      </c>
      <c r="G162" s="15" t="s">
        <v>252</v>
      </c>
      <c r="H162" s="16">
        <v>38687</v>
      </c>
      <c r="I162" s="23">
        <v>1</v>
      </c>
      <c r="J162" s="18" t="s">
        <v>316</v>
      </c>
      <c r="K162" s="17" t="s">
        <v>303</v>
      </c>
    </row>
    <row r="163" spans="1:11" ht="45">
      <c r="A163" s="81"/>
      <c r="B163" s="49"/>
      <c r="C163" s="36"/>
      <c r="D163" s="14" t="s">
        <v>216</v>
      </c>
      <c r="E163" s="15"/>
      <c r="F163" s="15" t="s">
        <v>252</v>
      </c>
      <c r="G163" s="15" t="s">
        <v>252</v>
      </c>
      <c r="H163" s="16">
        <v>38412</v>
      </c>
      <c r="I163" s="23">
        <v>1</v>
      </c>
      <c r="J163" s="18" t="s">
        <v>217</v>
      </c>
      <c r="K163" s="17" t="s">
        <v>310</v>
      </c>
    </row>
    <row r="164" spans="1:11" ht="30">
      <c r="A164" s="81"/>
      <c r="B164" s="49"/>
      <c r="C164" s="36"/>
      <c r="D164" s="14" t="s">
        <v>218</v>
      </c>
      <c r="E164" s="15"/>
      <c r="F164" s="15" t="s">
        <v>252</v>
      </c>
      <c r="G164" s="15" t="s">
        <v>252</v>
      </c>
      <c r="H164" s="16">
        <v>38534</v>
      </c>
      <c r="I164" s="23">
        <v>0.05</v>
      </c>
      <c r="J164" s="18" t="s">
        <v>219</v>
      </c>
      <c r="K164" s="34" t="s">
        <v>304</v>
      </c>
    </row>
    <row r="165" spans="1:11" ht="60">
      <c r="A165" s="81"/>
      <c r="B165" s="49"/>
      <c r="C165" s="36"/>
      <c r="D165" s="14" t="s">
        <v>222</v>
      </c>
      <c r="E165" s="15"/>
      <c r="F165" s="15" t="s">
        <v>289</v>
      </c>
      <c r="G165" s="15" t="s">
        <v>221</v>
      </c>
      <c r="H165" s="16">
        <v>38412</v>
      </c>
      <c r="I165" s="23">
        <v>1</v>
      </c>
      <c r="J165" s="18" t="s">
        <v>219</v>
      </c>
      <c r="K165" s="17" t="s">
        <v>62</v>
      </c>
    </row>
    <row r="166" spans="1:11" ht="60">
      <c r="A166" s="81"/>
      <c r="B166" s="49"/>
      <c r="C166" s="36"/>
      <c r="D166" s="14" t="s">
        <v>223</v>
      </c>
      <c r="E166" s="15"/>
      <c r="F166" s="15" t="s">
        <v>289</v>
      </c>
      <c r="G166" s="15" t="s">
        <v>224</v>
      </c>
      <c r="H166" s="16">
        <v>38412</v>
      </c>
      <c r="I166" s="23">
        <v>1</v>
      </c>
      <c r="J166" s="18" t="s">
        <v>219</v>
      </c>
      <c r="K166" s="17" t="s">
        <v>63</v>
      </c>
    </row>
    <row r="167" spans="1:11" ht="45">
      <c r="A167" s="81"/>
      <c r="B167" s="49"/>
      <c r="C167" s="36"/>
      <c r="D167" s="14" t="s">
        <v>186</v>
      </c>
      <c r="E167" s="15"/>
      <c r="F167" s="15" t="s">
        <v>388</v>
      </c>
      <c r="G167" s="15" t="s">
        <v>388</v>
      </c>
      <c r="H167" s="16">
        <v>38504</v>
      </c>
      <c r="I167" s="23">
        <v>0</v>
      </c>
      <c r="J167" s="18" t="s">
        <v>219</v>
      </c>
      <c r="K167" s="17" t="s">
        <v>187</v>
      </c>
    </row>
    <row r="168" spans="1:11" ht="57.75" customHeight="1">
      <c r="A168" s="81"/>
      <c r="B168" s="49"/>
      <c r="C168" s="36"/>
      <c r="D168" s="14" t="s">
        <v>40</v>
      </c>
      <c r="E168" s="15"/>
      <c r="F168" s="15" t="s">
        <v>388</v>
      </c>
      <c r="G168" s="15" t="s">
        <v>388</v>
      </c>
      <c r="H168" s="16">
        <v>38504</v>
      </c>
      <c r="I168" s="23">
        <v>0</v>
      </c>
      <c r="J168" s="18" t="s">
        <v>81</v>
      </c>
      <c r="K168" s="17" t="s">
        <v>41</v>
      </c>
    </row>
    <row r="169" spans="1:11" ht="15">
      <c r="A169" s="24"/>
      <c r="B169" s="25"/>
      <c r="C169" s="26"/>
      <c r="D169" s="27"/>
      <c r="E169" s="33"/>
      <c r="F169" s="28"/>
      <c r="G169" s="28"/>
      <c r="H169" s="29"/>
      <c r="I169" s="30"/>
      <c r="J169" s="31"/>
      <c r="K169" s="31"/>
    </row>
    <row r="170" spans="1:11" ht="13.5">
      <c r="A170" s="10"/>
      <c r="B170" s="11"/>
      <c r="C170" s="11"/>
      <c r="D170" s="10"/>
      <c r="E170" s="22"/>
      <c r="F170" s="11"/>
      <c r="G170" s="11"/>
      <c r="H170" s="12"/>
      <c r="I170" s="12"/>
      <c r="J170" s="11"/>
      <c r="K170" s="11"/>
    </row>
    <row r="171" spans="1:11" ht="13.5">
      <c r="A171" s="10"/>
      <c r="B171" s="11"/>
      <c r="C171" s="11"/>
      <c r="D171" s="10"/>
      <c r="E171" s="22"/>
      <c r="F171" s="11"/>
      <c r="G171" s="11"/>
      <c r="H171" s="12"/>
      <c r="I171" s="12"/>
      <c r="J171" s="11"/>
      <c r="K171" s="11"/>
    </row>
    <row r="172" spans="1:11" ht="13.5">
      <c r="A172" s="10"/>
      <c r="B172" s="11"/>
      <c r="C172" s="11"/>
      <c r="D172" s="10"/>
      <c r="E172" s="22"/>
      <c r="F172" s="11"/>
      <c r="G172" s="11"/>
      <c r="H172" s="12"/>
      <c r="I172" s="12"/>
      <c r="J172" s="11"/>
      <c r="K172" s="11"/>
    </row>
    <row r="173" spans="1:11" ht="13.5">
      <c r="A173" s="10"/>
      <c r="B173" s="11"/>
      <c r="C173" s="11"/>
      <c r="D173" s="10"/>
      <c r="E173" s="22"/>
      <c r="F173" s="11"/>
      <c r="G173" s="11"/>
      <c r="H173" s="12"/>
      <c r="I173" s="12"/>
      <c r="J173" s="11"/>
      <c r="K173" s="11"/>
    </row>
    <row r="174" spans="1:11" ht="13.5">
      <c r="A174" s="10"/>
      <c r="B174" s="11"/>
      <c r="C174" s="11"/>
      <c r="D174" s="10"/>
      <c r="E174" s="22"/>
      <c r="F174" s="11"/>
      <c r="G174" s="11"/>
      <c r="H174" s="12"/>
      <c r="I174" s="12"/>
      <c r="J174" s="11"/>
      <c r="K174" s="11"/>
    </row>
    <row r="175" spans="1:11" ht="13.5">
      <c r="A175" s="10"/>
      <c r="B175" s="11"/>
      <c r="C175" s="11"/>
      <c r="D175" s="10"/>
      <c r="E175" s="22"/>
      <c r="F175" s="11"/>
      <c r="G175" s="11"/>
      <c r="H175" s="12"/>
      <c r="I175" s="12"/>
      <c r="J175" s="11"/>
      <c r="K175" s="11"/>
    </row>
    <row r="176" spans="1:11" ht="13.5">
      <c r="A176" s="10"/>
      <c r="B176" s="11"/>
      <c r="C176" s="11"/>
      <c r="D176" s="10"/>
      <c r="E176" s="22"/>
      <c r="F176" s="11"/>
      <c r="G176" s="11"/>
      <c r="H176" s="12"/>
      <c r="I176" s="12"/>
      <c r="J176" s="11"/>
      <c r="K176" s="11"/>
    </row>
    <row r="177" spans="1:11" ht="13.5">
      <c r="A177" s="10"/>
      <c r="B177" s="11"/>
      <c r="C177" s="11"/>
      <c r="D177" s="10"/>
      <c r="E177" s="22"/>
      <c r="F177" s="11"/>
      <c r="G177" s="11"/>
      <c r="H177" s="12"/>
      <c r="I177" s="12"/>
      <c r="J177" s="11"/>
      <c r="K177" s="11"/>
    </row>
    <row r="178" spans="1:11" ht="13.5">
      <c r="A178" s="10"/>
      <c r="B178" s="11"/>
      <c r="C178" s="11"/>
      <c r="D178" s="10"/>
      <c r="E178" s="22"/>
      <c r="F178" s="11"/>
      <c r="G178" s="11"/>
      <c r="H178" s="12"/>
      <c r="I178" s="12"/>
      <c r="J178" s="11"/>
      <c r="K178" s="11"/>
    </row>
    <row r="179" spans="1:11" ht="13.5">
      <c r="A179" s="10"/>
      <c r="B179" s="11"/>
      <c r="C179" s="11"/>
      <c r="D179" s="10"/>
      <c r="E179" s="22"/>
      <c r="F179" s="11"/>
      <c r="G179" s="11"/>
      <c r="H179" s="12"/>
      <c r="I179" s="12"/>
      <c r="J179" s="11"/>
      <c r="K179" s="11"/>
    </row>
    <row r="180" spans="1:11" ht="13.5">
      <c r="A180" s="10"/>
      <c r="B180" s="11"/>
      <c r="C180" s="11"/>
      <c r="D180" s="10"/>
      <c r="E180" s="22"/>
      <c r="F180" s="11"/>
      <c r="G180" s="11"/>
      <c r="H180" s="12"/>
      <c r="I180" s="12"/>
      <c r="J180" s="11"/>
      <c r="K180" s="11"/>
    </row>
    <row r="181" spans="1:11" ht="13.5">
      <c r="A181" s="10"/>
      <c r="B181" s="11"/>
      <c r="C181" s="11"/>
      <c r="D181" s="10"/>
      <c r="E181" s="22"/>
      <c r="F181" s="11"/>
      <c r="G181" s="11"/>
      <c r="H181" s="12"/>
      <c r="I181" s="12"/>
      <c r="J181" s="11"/>
      <c r="K181" s="11"/>
    </row>
    <row r="182" spans="1:11" ht="13.5">
      <c r="A182" s="10"/>
      <c r="B182" s="11"/>
      <c r="C182" s="11"/>
      <c r="D182" s="10"/>
      <c r="E182" s="22"/>
      <c r="F182" s="11"/>
      <c r="G182" s="11"/>
      <c r="H182" s="12"/>
      <c r="I182" s="12"/>
      <c r="J182" s="11"/>
      <c r="K182" s="11"/>
    </row>
    <row r="183" spans="1:11" ht="13.5">
      <c r="A183" s="10"/>
      <c r="B183" s="11"/>
      <c r="C183" s="11"/>
      <c r="D183" s="10"/>
      <c r="E183" s="22"/>
      <c r="F183" s="11"/>
      <c r="G183" s="11"/>
      <c r="H183" s="12"/>
      <c r="I183" s="12"/>
      <c r="J183" s="11"/>
      <c r="K183" s="11"/>
    </row>
    <row r="184" spans="1:11" ht="13.5">
      <c r="A184" s="10"/>
      <c r="B184" s="11"/>
      <c r="C184" s="11"/>
      <c r="D184" s="10"/>
      <c r="E184" s="22"/>
      <c r="F184" s="11"/>
      <c r="G184" s="11"/>
      <c r="H184" s="12"/>
      <c r="I184" s="12"/>
      <c r="J184" s="11"/>
      <c r="K184" s="11"/>
    </row>
    <row r="185" spans="1:11" ht="13.5">
      <c r="A185" s="10"/>
      <c r="B185" s="11"/>
      <c r="C185" s="11"/>
      <c r="D185" s="10"/>
      <c r="E185" s="22"/>
      <c r="F185" s="11"/>
      <c r="G185" s="11"/>
      <c r="H185" s="12"/>
      <c r="I185" s="12"/>
      <c r="J185" s="11"/>
      <c r="K185" s="11"/>
    </row>
    <row r="186" spans="1:11" ht="13.5">
      <c r="A186" s="10"/>
      <c r="B186" s="11"/>
      <c r="C186" s="11"/>
      <c r="D186" s="10"/>
      <c r="E186" s="22"/>
      <c r="F186" s="11"/>
      <c r="G186" s="11"/>
      <c r="H186" s="12"/>
      <c r="I186" s="12"/>
      <c r="J186" s="11"/>
      <c r="K186" s="11"/>
    </row>
    <row r="187" spans="1:11" ht="13.5">
      <c r="A187" s="10"/>
      <c r="B187" s="11"/>
      <c r="C187" s="11"/>
      <c r="D187" s="10"/>
      <c r="E187" s="22"/>
      <c r="F187" s="11"/>
      <c r="G187" s="11"/>
      <c r="H187" s="12"/>
      <c r="I187" s="12"/>
      <c r="J187" s="11"/>
      <c r="K187" s="11"/>
    </row>
    <row r="188" spans="1:11" ht="13.5">
      <c r="A188" s="10"/>
      <c r="B188" s="11"/>
      <c r="C188" s="11"/>
      <c r="D188" s="10"/>
      <c r="E188" s="22"/>
      <c r="F188" s="11"/>
      <c r="G188" s="11"/>
      <c r="H188" s="12"/>
      <c r="I188" s="12"/>
      <c r="J188" s="11"/>
      <c r="K188" s="11"/>
    </row>
    <row r="189" spans="1:11" ht="13.5">
      <c r="A189" s="10"/>
      <c r="B189" s="11"/>
      <c r="C189" s="11"/>
      <c r="D189" s="10"/>
      <c r="E189" s="22"/>
      <c r="F189" s="11"/>
      <c r="G189" s="11"/>
      <c r="H189" s="12"/>
      <c r="I189" s="12"/>
      <c r="J189" s="11"/>
      <c r="K189" s="11"/>
    </row>
    <row r="190" spans="1:11" ht="13.5">
      <c r="A190" s="10"/>
      <c r="B190" s="11"/>
      <c r="C190" s="11"/>
      <c r="D190" s="10"/>
      <c r="E190" s="22"/>
      <c r="F190" s="11"/>
      <c r="G190" s="11"/>
      <c r="H190" s="12"/>
      <c r="I190" s="12"/>
      <c r="J190" s="11"/>
      <c r="K190" s="11"/>
    </row>
    <row r="191" spans="1:11" ht="13.5">
      <c r="A191" s="10"/>
      <c r="B191" s="11"/>
      <c r="C191" s="11"/>
      <c r="D191" s="10"/>
      <c r="E191" s="22"/>
      <c r="F191" s="11"/>
      <c r="G191" s="11"/>
      <c r="H191" s="12"/>
      <c r="I191" s="12"/>
      <c r="J191" s="11"/>
      <c r="K191" s="11"/>
    </row>
    <row r="192" spans="1:11" ht="13.5">
      <c r="A192" s="10"/>
      <c r="B192" s="11"/>
      <c r="C192" s="11"/>
      <c r="D192" s="10"/>
      <c r="E192" s="22"/>
      <c r="F192" s="11"/>
      <c r="G192" s="11"/>
      <c r="H192" s="12"/>
      <c r="I192" s="12"/>
      <c r="J192" s="11"/>
      <c r="K192" s="11"/>
    </row>
    <row r="193" spans="1:11" ht="13.5">
      <c r="A193" s="10"/>
      <c r="B193" s="11"/>
      <c r="C193" s="11"/>
      <c r="D193" s="10"/>
      <c r="E193" s="22"/>
      <c r="F193" s="11"/>
      <c r="G193" s="11"/>
      <c r="H193" s="12"/>
      <c r="I193" s="12"/>
      <c r="J193" s="11"/>
      <c r="K193" s="11"/>
    </row>
    <row r="194" spans="1:11" ht="13.5">
      <c r="A194" s="10"/>
      <c r="B194" s="11"/>
      <c r="C194" s="11"/>
      <c r="D194" s="10"/>
      <c r="E194" s="22"/>
      <c r="F194" s="11"/>
      <c r="G194" s="11"/>
      <c r="H194" s="12"/>
      <c r="I194" s="12"/>
      <c r="J194" s="11"/>
      <c r="K194" s="11"/>
    </row>
    <row r="195" spans="1:11" ht="13.5">
      <c r="A195" s="10"/>
      <c r="B195" s="11"/>
      <c r="C195" s="11"/>
      <c r="D195" s="10"/>
      <c r="E195" s="22"/>
      <c r="F195" s="11"/>
      <c r="G195" s="11"/>
      <c r="H195" s="12"/>
      <c r="I195" s="12"/>
      <c r="J195" s="11"/>
      <c r="K195" s="11"/>
    </row>
    <row r="196" spans="1:11" ht="13.5">
      <c r="A196" s="10"/>
      <c r="B196" s="11"/>
      <c r="C196" s="11"/>
      <c r="D196" s="10"/>
      <c r="E196" s="22"/>
      <c r="F196" s="11"/>
      <c r="G196" s="11"/>
      <c r="H196" s="12"/>
      <c r="I196" s="12"/>
      <c r="J196" s="11"/>
      <c r="K196" s="11"/>
    </row>
    <row r="197" spans="1:11" ht="13.5">
      <c r="A197" s="10"/>
      <c r="B197" s="11"/>
      <c r="C197" s="11"/>
      <c r="D197" s="10"/>
      <c r="E197" s="22"/>
      <c r="F197" s="11"/>
      <c r="G197" s="11"/>
      <c r="H197" s="12"/>
      <c r="I197" s="12"/>
      <c r="J197" s="11"/>
      <c r="K197" s="11"/>
    </row>
    <row r="198" spans="1:11" ht="13.5">
      <c r="A198" s="10"/>
      <c r="B198" s="11"/>
      <c r="C198" s="11"/>
      <c r="D198" s="10"/>
      <c r="E198" s="22"/>
      <c r="F198" s="11"/>
      <c r="G198" s="11"/>
      <c r="H198" s="12"/>
      <c r="I198" s="12"/>
      <c r="J198" s="11"/>
      <c r="K198" s="11"/>
    </row>
    <row r="199" spans="1:11" ht="13.5">
      <c r="A199" s="10"/>
      <c r="B199" s="11"/>
      <c r="C199" s="11"/>
      <c r="D199" s="10"/>
      <c r="E199" s="22"/>
      <c r="F199" s="11"/>
      <c r="G199" s="11"/>
      <c r="H199" s="12"/>
      <c r="I199" s="12"/>
      <c r="J199" s="11"/>
      <c r="K199" s="11"/>
    </row>
    <row r="200" spans="1:11" ht="13.5">
      <c r="A200" s="10"/>
      <c r="B200" s="11"/>
      <c r="C200" s="11"/>
      <c r="D200" s="10"/>
      <c r="E200" s="22"/>
      <c r="F200" s="11"/>
      <c r="G200" s="11"/>
      <c r="H200" s="12"/>
      <c r="I200" s="12"/>
      <c r="J200" s="11"/>
      <c r="K200" s="11"/>
    </row>
    <row r="201" spans="1:11" ht="13.5">
      <c r="A201" s="10"/>
      <c r="B201" s="11"/>
      <c r="C201" s="11"/>
      <c r="D201" s="10"/>
      <c r="E201" s="22"/>
      <c r="F201" s="11"/>
      <c r="G201" s="11"/>
      <c r="H201" s="12"/>
      <c r="I201" s="12"/>
      <c r="J201" s="11"/>
      <c r="K201" s="11"/>
    </row>
    <row r="202" spans="1:11" ht="13.5">
      <c r="A202" s="10"/>
      <c r="B202" s="11"/>
      <c r="C202" s="11"/>
      <c r="D202" s="10"/>
      <c r="E202" s="22"/>
      <c r="F202" s="11"/>
      <c r="G202" s="11"/>
      <c r="H202" s="12"/>
      <c r="I202" s="12"/>
      <c r="J202" s="11"/>
      <c r="K202" s="11"/>
    </row>
    <row r="203" spans="1:11" ht="13.5">
      <c r="A203" s="10"/>
      <c r="B203" s="11"/>
      <c r="C203" s="11"/>
      <c r="D203" s="10"/>
      <c r="E203" s="22"/>
      <c r="F203" s="11"/>
      <c r="G203" s="11"/>
      <c r="H203" s="12"/>
      <c r="I203" s="12"/>
      <c r="J203" s="11"/>
      <c r="K203" s="11"/>
    </row>
    <row r="204" spans="1:11" ht="13.5">
      <c r="A204" s="10"/>
      <c r="B204" s="11"/>
      <c r="C204" s="11"/>
      <c r="D204" s="10"/>
      <c r="E204" s="22"/>
      <c r="F204" s="11"/>
      <c r="G204" s="11"/>
      <c r="H204" s="12"/>
      <c r="I204" s="12"/>
      <c r="J204" s="11"/>
      <c r="K204" s="11"/>
    </row>
    <row r="205" spans="1:11" ht="13.5">
      <c r="A205" s="10"/>
      <c r="B205" s="11"/>
      <c r="C205" s="11"/>
      <c r="D205" s="10"/>
      <c r="E205" s="22"/>
      <c r="F205" s="11"/>
      <c r="G205" s="11"/>
      <c r="H205" s="12"/>
      <c r="I205" s="12"/>
      <c r="J205" s="11"/>
      <c r="K205" s="11"/>
    </row>
    <row r="206" spans="1:11" ht="13.5">
      <c r="A206" s="10"/>
      <c r="B206" s="11"/>
      <c r="C206" s="11"/>
      <c r="D206" s="10"/>
      <c r="E206" s="22"/>
      <c r="F206" s="11"/>
      <c r="G206" s="11"/>
      <c r="H206" s="12"/>
      <c r="I206" s="12"/>
      <c r="J206" s="11"/>
      <c r="K206" s="11"/>
    </row>
    <row r="207" spans="1:11" ht="13.5">
      <c r="A207" s="10"/>
      <c r="B207" s="11"/>
      <c r="C207" s="11"/>
      <c r="D207" s="11"/>
      <c r="E207" s="12"/>
      <c r="F207" s="11"/>
      <c r="G207" s="11"/>
      <c r="H207" s="12"/>
      <c r="I207" s="12"/>
      <c r="J207" s="11"/>
      <c r="K207" s="11"/>
    </row>
    <row r="208" spans="1:11" ht="13.5">
      <c r="A208" s="10"/>
      <c r="B208" s="11"/>
      <c r="C208" s="11"/>
      <c r="D208" s="11"/>
      <c r="E208" s="12"/>
      <c r="F208" s="11"/>
      <c r="G208" s="11"/>
      <c r="H208" s="12"/>
      <c r="I208" s="12"/>
      <c r="J208" s="11"/>
      <c r="K208" s="11"/>
    </row>
    <row r="209" spans="1:11" ht="13.5">
      <c r="A209" s="10"/>
      <c r="B209" s="11"/>
      <c r="C209" s="11"/>
      <c r="D209" s="11"/>
      <c r="E209" s="12"/>
      <c r="F209" s="11"/>
      <c r="G209" s="11"/>
      <c r="H209" s="12"/>
      <c r="I209" s="12"/>
      <c r="J209" s="11"/>
      <c r="K209" s="11"/>
    </row>
    <row r="210" spans="1:11" ht="13.5">
      <c r="A210" s="10"/>
      <c r="B210" s="11"/>
      <c r="C210" s="11"/>
      <c r="D210" s="11"/>
      <c r="E210" s="12"/>
      <c r="F210" s="11"/>
      <c r="G210" s="11"/>
      <c r="H210" s="12"/>
      <c r="I210" s="12"/>
      <c r="J210" s="11"/>
      <c r="K210" s="11"/>
    </row>
    <row r="211" spans="1:11" ht="13.5">
      <c r="A211" s="10"/>
      <c r="B211" s="11"/>
      <c r="C211" s="11"/>
      <c r="D211" s="11"/>
      <c r="E211" s="12"/>
      <c r="F211" s="11"/>
      <c r="G211" s="11"/>
      <c r="H211" s="12"/>
      <c r="I211" s="12"/>
      <c r="J211" s="11"/>
      <c r="K211" s="11"/>
    </row>
    <row r="212" spans="1:11" ht="13.5">
      <c r="A212" s="10"/>
      <c r="B212" s="11"/>
      <c r="C212" s="11"/>
      <c r="D212" s="11"/>
      <c r="E212" s="12"/>
      <c r="F212" s="11"/>
      <c r="G212" s="11"/>
      <c r="H212" s="12"/>
      <c r="I212" s="12"/>
      <c r="J212" s="11"/>
      <c r="K212" s="11"/>
    </row>
    <row r="213" spans="1:11" ht="13.5">
      <c r="A213" s="10"/>
      <c r="B213" s="11"/>
      <c r="C213" s="11"/>
      <c r="D213" s="11"/>
      <c r="E213" s="12"/>
      <c r="F213" s="11"/>
      <c r="G213" s="11"/>
      <c r="H213" s="12"/>
      <c r="I213" s="12"/>
      <c r="J213" s="11"/>
      <c r="K213" s="11"/>
    </row>
    <row r="214" spans="1:11" ht="13.5">
      <c r="A214" s="10"/>
      <c r="B214" s="11"/>
      <c r="C214" s="11"/>
      <c r="D214" s="11"/>
      <c r="E214" s="12"/>
      <c r="F214" s="11"/>
      <c r="G214" s="11"/>
      <c r="H214" s="12"/>
      <c r="I214" s="12"/>
      <c r="J214" s="11"/>
      <c r="K214" s="11"/>
    </row>
    <row r="215" spans="1:11" ht="13.5">
      <c r="A215" s="10"/>
      <c r="B215" s="11"/>
      <c r="C215" s="11"/>
      <c r="D215" s="11"/>
      <c r="E215" s="12"/>
      <c r="F215" s="11"/>
      <c r="G215" s="11"/>
      <c r="H215" s="12"/>
      <c r="I215" s="12"/>
      <c r="J215" s="11"/>
      <c r="K215" s="11"/>
    </row>
    <row r="216" spans="1:11" ht="13.5">
      <c r="A216" s="10"/>
      <c r="B216" s="11"/>
      <c r="C216" s="11"/>
      <c r="D216" s="11"/>
      <c r="E216" s="12"/>
      <c r="F216" s="11"/>
      <c r="G216" s="11"/>
      <c r="H216" s="12"/>
      <c r="I216" s="12"/>
      <c r="J216" s="11"/>
      <c r="K216" s="11"/>
    </row>
    <row r="217" spans="1:11" ht="13.5">
      <c r="A217" s="10"/>
      <c r="B217" s="11"/>
      <c r="C217" s="11"/>
      <c r="D217" s="11"/>
      <c r="E217" s="12"/>
      <c r="F217" s="11"/>
      <c r="G217" s="11"/>
      <c r="H217" s="12"/>
      <c r="I217" s="12"/>
      <c r="J217" s="11"/>
      <c r="K217" s="11"/>
    </row>
    <row r="218" spans="1:11" ht="13.5">
      <c r="A218" s="10"/>
      <c r="B218" s="11"/>
      <c r="C218" s="11"/>
      <c r="D218" s="11"/>
      <c r="E218" s="12"/>
      <c r="F218" s="11"/>
      <c r="G218" s="11"/>
      <c r="H218" s="12"/>
      <c r="I218" s="12"/>
      <c r="J218" s="11"/>
      <c r="K218" s="11"/>
    </row>
    <row r="219" spans="1:11" ht="13.5">
      <c r="A219" s="10"/>
      <c r="B219" s="11"/>
      <c r="C219" s="11"/>
      <c r="D219" s="11"/>
      <c r="E219" s="12"/>
      <c r="F219" s="11"/>
      <c r="G219" s="11"/>
      <c r="H219" s="12"/>
      <c r="I219" s="12"/>
      <c r="J219" s="11"/>
      <c r="K219" s="11"/>
    </row>
    <row r="220" spans="1:11" ht="13.5">
      <c r="A220" s="10"/>
      <c r="B220" s="11"/>
      <c r="C220" s="11"/>
      <c r="D220" s="11"/>
      <c r="E220" s="12"/>
      <c r="F220" s="11"/>
      <c r="G220" s="11"/>
      <c r="H220" s="12"/>
      <c r="I220" s="12"/>
      <c r="J220" s="11"/>
      <c r="K220" s="11"/>
    </row>
    <row r="221" spans="1:11" ht="13.5">
      <c r="A221" s="10"/>
      <c r="B221" s="11"/>
      <c r="C221" s="11"/>
      <c r="D221" s="11"/>
      <c r="E221" s="12"/>
      <c r="F221" s="11"/>
      <c r="G221" s="11"/>
      <c r="H221" s="12"/>
      <c r="I221" s="12"/>
      <c r="J221" s="11"/>
      <c r="K221" s="11"/>
    </row>
    <row r="222" spans="1:11" ht="13.5">
      <c r="A222" s="10"/>
      <c r="B222" s="11"/>
      <c r="C222" s="11"/>
      <c r="D222" s="11"/>
      <c r="E222" s="12"/>
      <c r="F222" s="11"/>
      <c r="G222" s="11"/>
      <c r="H222" s="12"/>
      <c r="I222" s="12"/>
      <c r="J222" s="11"/>
      <c r="K222" s="11"/>
    </row>
    <row r="223" spans="1:11" ht="13.5">
      <c r="A223" s="10"/>
      <c r="B223" s="11"/>
      <c r="C223" s="11"/>
      <c r="D223" s="11"/>
      <c r="E223" s="12"/>
      <c r="F223" s="11"/>
      <c r="G223" s="11"/>
      <c r="H223" s="12"/>
      <c r="I223" s="12"/>
      <c r="J223" s="11"/>
      <c r="K223" s="11"/>
    </row>
    <row r="224" spans="1:11" ht="13.5">
      <c r="A224" s="10"/>
      <c r="B224" s="11"/>
      <c r="C224" s="11"/>
      <c r="D224" s="11"/>
      <c r="E224" s="12"/>
      <c r="F224" s="11"/>
      <c r="G224" s="11"/>
      <c r="H224" s="12"/>
      <c r="I224" s="12"/>
      <c r="J224" s="11"/>
      <c r="K224" s="11"/>
    </row>
    <row r="225" spans="1:11" ht="13.5">
      <c r="A225" s="10"/>
      <c r="B225" s="11"/>
      <c r="C225" s="11"/>
      <c r="D225" s="11"/>
      <c r="E225" s="12"/>
      <c r="F225" s="11"/>
      <c r="G225" s="11"/>
      <c r="H225" s="12"/>
      <c r="I225" s="12"/>
      <c r="J225" s="11"/>
      <c r="K225" s="11"/>
    </row>
    <row r="226" spans="1:11" ht="13.5">
      <c r="A226" s="10"/>
      <c r="B226" s="11"/>
      <c r="C226" s="11"/>
      <c r="D226" s="11"/>
      <c r="E226" s="12"/>
      <c r="F226" s="11"/>
      <c r="G226" s="11"/>
      <c r="H226" s="12"/>
      <c r="I226" s="12"/>
      <c r="J226" s="11"/>
      <c r="K226" s="11"/>
    </row>
    <row r="227" spans="1:11" ht="13.5">
      <c r="A227" s="10"/>
      <c r="B227" s="11"/>
      <c r="C227" s="11"/>
      <c r="D227" s="11"/>
      <c r="E227" s="12"/>
      <c r="F227" s="11"/>
      <c r="G227" s="11"/>
      <c r="H227" s="12"/>
      <c r="I227" s="12"/>
      <c r="J227" s="11"/>
      <c r="K227" s="11"/>
    </row>
    <row r="228" spans="1:11" ht="13.5">
      <c r="A228" s="10"/>
      <c r="B228" s="11"/>
      <c r="C228" s="11"/>
      <c r="D228" s="11"/>
      <c r="E228" s="12"/>
      <c r="F228" s="11"/>
      <c r="G228" s="11"/>
      <c r="H228" s="12"/>
      <c r="I228" s="12"/>
      <c r="J228" s="11"/>
      <c r="K228" s="11"/>
    </row>
    <row r="229" spans="1:11" ht="13.5">
      <c r="A229" s="10"/>
      <c r="B229" s="11"/>
      <c r="C229" s="11"/>
      <c r="D229" s="11"/>
      <c r="E229" s="12"/>
      <c r="F229" s="11"/>
      <c r="G229" s="11"/>
      <c r="H229" s="12"/>
      <c r="I229" s="12"/>
      <c r="J229" s="11"/>
      <c r="K229" s="11"/>
    </row>
    <row r="230" spans="1:11" ht="13.5">
      <c r="A230" s="10"/>
      <c r="B230" s="11"/>
      <c r="C230" s="11"/>
      <c r="D230" s="11"/>
      <c r="E230" s="12"/>
      <c r="F230" s="11"/>
      <c r="G230" s="11"/>
      <c r="H230" s="12"/>
      <c r="I230" s="12"/>
      <c r="J230" s="11"/>
      <c r="K230" s="11"/>
    </row>
    <row r="231" spans="1:11" ht="13.5">
      <c r="A231" s="10"/>
      <c r="B231" s="11"/>
      <c r="C231" s="11"/>
      <c r="D231" s="11"/>
      <c r="E231" s="12"/>
      <c r="F231" s="11"/>
      <c r="G231" s="11"/>
      <c r="H231" s="12"/>
      <c r="I231" s="12"/>
      <c r="J231" s="11"/>
      <c r="K231" s="11"/>
    </row>
    <row r="232" spans="1:11" ht="13.5">
      <c r="A232" s="10"/>
      <c r="B232" s="11"/>
      <c r="C232" s="11"/>
      <c r="D232" s="11"/>
      <c r="E232" s="12"/>
      <c r="F232" s="11"/>
      <c r="G232" s="11"/>
      <c r="H232" s="12"/>
      <c r="I232" s="12"/>
      <c r="J232" s="11"/>
      <c r="K232" s="11"/>
    </row>
    <row r="233" spans="1:11" ht="13.5">
      <c r="A233" s="10"/>
      <c r="B233" s="11"/>
      <c r="C233" s="11"/>
      <c r="D233" s="11"/>
      <c r="E233" s="12"/>
      <c r="F233" s="11"/>
      <c r="G233" s="11"/>
      <c r="H233" s="12"/>
      <c r="I233" s="12"/>
      <c r="J233" s="11"/>
      <c r="K233" s="11"/>
    </row>
    <row r="234" spans="1:11" ht="13.5">
      <c r="A234" s="10"/>
      <c r="B234" s="11"/>
      <c r="C234" s="11"/>
      <c r="D234" s="11"/>
      <c r="E234" s="12"/>
      <c r="F234" s="11"/>
      <c r="G234" s="11"/>
      <c r="H234" s="12"/>
      <c r="I234" s="12"/>
      <c r="J234" s="11"/>
      <c r="K234" s="11"/>
    </row>
    <row r="235" spans="1:11" ht="13.5">
      <c r="A235" s="10"/>
      <c r="B235" s="11"/>
      <c r="C235" s="11"/>
      <c r="D235" s="11"/>
      <c r="E235" s="12"/>
      <c r="F235" s="11"/>
      <c r="G235" s="11"/>
      <c r="H235" s="12"/>
      <c r="I235" s="12"/>
      <c r="J235" s="11"/>
      <c r="K235" s="11"/>
    </row>
    <row r="236" spans="1:11" ht="13.5">
      <c r="A236" s="10"/>
      <c r="B236" s="11"/>
      <c r="C236" s="11"/>
      <c r="D236" s="11"/>
      <c r="E236" s="12"/>
      <c r="F236" s="11"/>
      <c r="G236" s="11"/>
      <c r="H236" s="12"/>
      <c r="I236" s="12"/>
      <c r="J236" s="11"/>
      <c r="K236" s="11"/>
    </row>
    <row r="237" spans="1:11" ht="13.5">
      <c r="A237" s="10"/>
      <c r="B237" s="11"/>
      <c r="C237" s="11"/>
      <c r="D237" s="11"/>
      <c r="E237" s="12"/>
      <c r="F237" s="11"/>
      <c r="G237" s="11"/>
      <c r="H237" s="12"/>
      <c r="I237" s="12"/>
      <c r="J237" s="11"/>
      <c r="K237" s="11"/>
    </row>
    <row r="238" spans="1:11" ht="13.5">
      <c r="A238" s="10"/>
      <c r="B238" s="11"/>
      <c r="C238" s="11"/>
      <c r="D238" s="11"/>
      <c r="E238" s="12"/>
      <c r="F238" s="11"/>
      <c r="G238" s="11"/>
      <c r="H238" s="12"/>
      <c r="I238" s="12"/>
      <c r="J238" s="11"/>
      <c r="K238" s="11"/>
    </row>
    <row r="239" spans="1:11" ht="13.5">
      <c r="A239" s="10"/>
      <c r="B239" s="11"/>
      <c r="C239" s="11"/>
      <c r="D239" s="11"/>
      <c r="E239" s="12"/>
      <c r="F239" s="11"/>
      <c r="G239" s="11"/>
      <c r="H239" s="12"/>
      <c r="I239" s="12"/>
      <c r="J239" s="11"/>
      <c r="K239" s="11"/>
    </row>
    <row r="240" spans="1:11" ht="13.5">
      <c r="A240" s="10"/>
      <c r="B240" s="11"/>
      <c r="C240" s="11"/>
      <c r="D240" s="11"/>
      <c r="E240" s="12"/>
      <c r="F240" s="11"/>
      <c r="G240" s="11"/>
      <c r="H240" s="12"/>
      <c r="I240" s="12"/>
      <c r="J240" s="11"/>
      <c r="K240" s="11"/>
    </row>
    <row r="241" spans="1:11" ht="13.5">
      <c r="A241" s="10"/>
      <c r="B241" s="11"/>
      <c r="C241" s="11"/>
      <c r="D241" s="11"/>
      <c r="E241" s="12"/>
      <c r="F241" s="11"/>
      <c r="G241" s="11"/>
      <c r="H241" s="12"/>
      <c r="I241" s="12"/>
      <c r="J241" s="11"/>
      <c r="K241" s="11"/>
    </row>
    <row r="242" spans="1:11" ht="13.5">
      <c r="A242" s="10"/>
      <c r="B242" s="11"/>
      <c r="C242" s="11"/>
      <c r="D242" s="11"/>
      <c r="E242" s="12"/>
      <c r="F242" s="11"/>
      <c r="G242" s="11"/>
      <c r="H242" s="12"/>
      <c r="I242" s="12"/>
      <c r="J242" s="11"/>
      <c r="K242" s="11"/>
    </row>
    <row r="243" spans="1:11" ht="13.5">
      <c r="A243" s="10"/>
      <c r="B243" s="11"/>
      <c r="C243" s="11"/>
      <c r="D243" s="11"/>
      <c r="E243" s="12"/>
      <c r="F243" s="11"/>
      <c r="G243" s="11"/>
      <c r="H243" s="12"/>
      <c r="I243" s="12"/>
      <c r="J243" s="11"/>
      <c r="K243" s="11"/>
    </row>
    <row r="244" spans="1:11" ht="13.5">
      <c r="A244" s="10"/>
      <c r="B244" s="11"/>
      <c r="C244" s="11"/>
      <c r="D244" s="11"/>
      <c r="E244" s="12"/>
      <c r="F244" s="11"/>
      <c r="G244" s="11"/>
      <c r="H244" s="12"/>
      <c r="I244" s="12"/>
      <c r="J244" s="11"/>
      <c r="K244" s="11"/>
    </row>
    <row r="245" spans="1:11" ht="13.5">
      <c r="A245" s="10"/>
      <c r="B245" s="11"/>
      <c r="C245" s="11"/>
      <c r="D245" s="11"/>
      <c r="E245" s="12"/>
      <c r="F245" s="11"/>
      <c r="G245" s="11"/>
      <c r="H245" s="12"/>
      <c r="I245" s="12"/>
      <c r="J245" s="11"/>
      <c r="K245" s="11"/>
    </row>
    <row r="246" spans="1:11" ht="13.5">
      <c r="A246" s="10"/>
      <c r="B246" s="11"/>
      <c r="C246" s="11"/>
      <c r="D246" s="11"/>
      <c r="E246" s="12"/>
      <c r="F246" s="11"/>
      <c r="G246" s="11"/>
      <c r="H246" s="12"/>
      <c r="I246" s="12"/>
      <c r="J246" s="11"/>
      <c r="K246" s="11"/>
    </row>
    <row r="247" spans="1:11" ht="13.5">
      <c r="A247" s="10"/>
      <c r="B247" s="11"/>
      <c r="C247" s="11"/>
      <c r="D247" s="11"/>
      <c r="E247" s="12"/>
      <c r="F247" s="11"/>
      <c r="G247" s="11"/>
      <c r="H247" s="12"/>
      <c r="I247" s="12"/>
      <c r="J247" s="11"/>
      <c r="K247" s="11"/>
    </row>
    <row r="248" spans="1:11" ht="13.5">
      <c r="A248" s="10"/>
      <c r="B248" s="11"/>
      <c r="C248" s="11"/>
      <c r="D248" s="11"/>
      <c r="E248" s="12"/>
      <c r="F248" s="11"/>
      <c r="G248" s="11"/>
      <c r="H248" s="12"/>
      <c r="I248" s="12"/>
      <c r="J248" s="11"/>
      <c r="K248" s="11"/>
    </row>
    <row r="249" spans="1:11" ht="13.5">
      <c r="A249" s="10"/>
      <c r="B249" s="11"/>
      <c r="C249" s="11"/>
      <c r="D249" s="11"/>
      <c r="E249" s="12"/>
      <c r="F249" s="11"/>
      <c r="G249" s="11"/>
      <c r="H249" s="12"/>
      <c r="I249" s="12"/>
      <c r="J249" s="11"/>
      <c r="K249" s="11"/>
    </row>
    <row r="250" spans="1:11" ht="13.5">
      <c r="A250" s="10"/>
      <c r="B250" s="11"/>
      <c r="C250" s="11"/>
      <c r="D250" s="11"/>
      <c r="E250" s="12"/>
      <c r="F250" s="11"/>
      <c r="G250" s="11"/>
      <c r="H250" s="12"/>
      <c r="I250" s="12"/>
      <c r="J250" s="11"/>
      <c r="K250" s="11"/>
    </row>
    <row r="251" spans="1:11" ht="13.5">
      <c r="A251" s="10"/>
      <c r="B251" s="11"/>
      <c r="C251" s="11"/>
      <c r="D251" s="11"/>
      <c r="E251" s="12"/>
      <c r="F251" s="11"/>
      <c r="G251" s="11"/>
      <c r="H251" s="12"/>
      <c r="I251" s="12"/>
      <c r="J251" s="11"/>
      <c r="K251" s="11"/>
    </row>
    <row r="252" spans="1:11" ht="13.5">
      <c r="A252" s="10"/>
      <c r="B252" s="11"/>
      <c r="C252" s="11"/>
      <c r="D252" s="11"/>
      <c r="E252" s="12"/>
      <c r="F252" s="11"/>
      <c r="G252" s="11"/>
      <c r="H252" s="12"/>
      <c r="I252" s="12"/>
      <c r="J252" s="11"/>
      <c r="K252" s="11"/>
    </row>
    <row r="253" spans="1:11" ht="13.5">
      <c r="A253" s="10"/>
      <c r="B253" s="11"/>
      <c r="C253" s="11"/>
      <c r="D253" s="11"/>
      <c r="E253" s="12"/>
      <c r="F253" s="11"/>
      <c r="G253" s="11"/>
      <c r="H253" s="12"/>
      <c r="I253" s="12"/>
      <c r="J253" s="11"/>
      <c r="K253" s="11"/>
    </row>
    <row r="254" spans="1:11" ht="13.5">
      <c r="A254" s="10"/>
      <c r="B254" s="11"/>
      <c r="C254" s="11"/>
      <c r="D254" s="11"/>
      <c r="E254" s="12"/>
      <c r="F254" s="11"/>
      <c r="G254" s="11"/>
      <c r="H254" s="12"/>
      <c r="I254" s="12"/>
      <c r="J254" s="11"/>
      <c r="K254" s="11"/>
    </row>
    <row r="255" spans="1:11" ht="13.5">
      <c r="A255" s="10"/>
      <c r="B255" s="11"/>
      <c r="C255" s="11"/>
      <c r="D255" s="11"/>
      <c r="E255" s="12"/>
      <c r="F255" s="11"/>
      <c r="G255" s="11"/>
      <c r="H255" s="12"/>
      <c r="I255" s="12"/>
      <c r="J255" s="11"/>
      <c r="K255" s="11"/>
    </row>
    <row r="256" spans="1:11" ht="13.5">
      <c r="A256" s="10"/>
      <c r="B256" s="11"/>
      <c r="C256" s="11"/>
      <c r="D256" s="11"/>
      <c r="E256" s="12"/>
      <c r="F256" s="11"/>
      <c r="G256" s="11"/>
      <c r="H256" s="12"/>
      <c r="I256" s="12"/>
      <c r="J256" s="11"/>
      <c r="K256" s="11"/>
    </row>
    <row r="257" spans="1:11" ht="13.5">
      <c r="A257" s="10"/>
      <c r="B257" s="11"/>
      <c r="C257" s="11"/>
      <c r="D257" s="11"/>
      <c r="E257" s="12"/>
      <c r="F257" s="11"/>
      <c r="G257" s="11"/>
      <c r="H257" s="12"/>
      <c r="I257" s="12"/>
      <c r="J257" s="11"/>
      <c r="K257" s="11"/>
    </row>
    <row r="258" spans="1:11" ht="13.5">
      <c r="A258" s="10"/>
      <c r="B258" s="11"/>
      <c r="C258" s="11"/>
      <c r="D258" s="11"/>
      <c r="E258" s="12"/>
      <c r="F258" s="11"/>
      <c r="G258" s="11"/>
      <c r="H258" s="12"/>
      <c r="I258" s="12"/>
      <c r="J258" s="11"/>
      <c r="K258" s="11"/>
    </row>
    <row r="259" spans="1:11" ht="13.5">
      <c r="A259" s="10"/>
      <c r="B259" s="11"/>
      <c r="C259" s="11"/>
      <c r="D259" s="11"/>
      <c r="E259" s="12"/>
      <c r="F259" s="11"/>
      <c r="G259" s="11"/>
      <c r="H259" s="12"/>
      <c r="I259" s="12"/>
      <c r="J259" s="11"/>
      <c r="K259" s="11"/>
    </row>
    <row r="260" spans="1:11" ht="13.5">
      <c r="A260" s="10"/>
      <c r="B260" s="11"/>
      <c r="C260" s="11"/>
      <c r="D260" s="11"/>
      <c r="E260" s="12"/>
      <c r="F260" s="11"/>
      <c r="G260" s="11"/>
      <c r="H260" s="12"/>
      <c r="I260" s="12"/>
      <c r="J260" s="11"/>
      <c r="K260" s="11"/>
    </row>
    <row r="261" spans="1:11" ht="13.5">
      <c r="A261" s="10"/>
      <c r="B261" s="11"/>
      <c r="C261" s="11"/>
      <c r="D261" s="11"/>
      <c r="E261" s="12"/>
      <c r="F261" s="11"/>
      <c r="G261" s="11"/>
      <c r="H261" s="12"/>
      <c r="I261" s="12"/>
      <c r="J261" s="11"/>
      <c r="K261" s="11"/>
    </row>
    <row r="262" spans="1:11" ht="13.5">
      <c r="A262" s="10"/>
      <c r="B262" s="11"/>
      <c r="C262" s="11"/>
      <c r="D262" s="11"/>
      <c r="E262" s="12"/>
      <c r="F262" s="11"/>
      <c r="G262" s="11"/>
      <c r="H262" s="12"/>
      <c r="I262" s="12"/>
      <c r="J262" s="11"/>
      <c r="K262" s="11"/>
    </row>
    <row r="263" spans="1:11" ht="13.5">
      <c r="A263" s="10"/>
      <c r="B263" s="11"/>
      <c r="C263" s="11"/>
      <c r="D263" s="11"/>
      <c r="E263" s="12"/>
      <c r="F263" s="11"/>
      <c r="G263" s="11"/>
      <c r="H263" s="12"/>
      <c r="I263" s="12"/>
      <c r="J263" s="11"/>
      <c r="K263" s="11"/>
    </row>
    <row r="264" spans="1:11" ht="13.5">
      <c r="A264" s="10"/>
      <c r="B264" s="11"/>
      <c r="C264" s="11"/>
      <c r="D264" s="11"/>
      <c r="E264" s="12"/>
      <c r="F264" s="11"/>
      <c r="G264" s="11"/>
      <c r="H264" s="12"/>
      <c r="I264" s="12"/>
      <c r="J264" s="11"/>
      <c r="K264" s="11"/>
    </row>
    <row r="265" spans="1:11" ht="13.5">
      <c r="A265" s="10"/>
      <c r="B265" s="11"/>
      <c r="C265" s="11"/>
      <c r="D265" s="11"/>
      <c r="E265" s="12"/>
      <c r="F265" s="11"/>
      <c r="G265" s="11"/>
      <c r="H265" s="12"/>
      <c r="I265" s="12"/>
      <c r="J265" s="11"/>
      <c r="K265" s="11"/>
    </row>
    <row r="266" spans="1:11" ht="13.5">
      <c r="A266" s="10"/>
      <c r="B266" s="11"/>
      <c r="C266" s="11"/>
      <c r="D266" s="11"/>
      <c r="E266" s="12"/>
      <c r="F266" s="11"/>
      <c r="G266" s="11"/>
      <c r="H266" s="12"/>
      <c r="I266" s="12"/>
      <c r="J266" s="11"/>
      <c r="K266" s="11"/>
    </row>
    <row r="267" spans="1:11" ht="13.5">
      <c r="A267" s="10"/>
      <c r="B267" s="11"/>
      <c r="C267" s="11"/>
      <c r="D267" s="11"/>
      <c r="E267" s="12"/>
      <c r="F267" s="11"/>
      <c r="G267" s="11"/>
      <c r="H267" s="12"/>
      <c r="I267" s="12"/>
      <c r="J267" s="11"/>
      <c r="K267" s="11"/>
    </row>
    <row r="268" spans="1:11" ht="13.5">
      <c r="A268" s="10"/>
      <c r="B268" s="11"/>
      <c r="C268" s="11"/>
      <c r="D268" s="11"/>
      <c r="E268" s="12"/>
      <c r="F268" s="11"/>
      <c r="G268" s="11"/>
      <c r="H268" s="12"/>
      <c r="I268" s="12"/>
      <c r="J268" s="11"/>
      <c r="K268" s="11"/>
    </row>
    <row r="269" spans="1:11" ht="13.5">
      <c r="A269" s="10"/>
      <c r="B269" s="11"/>
      <c r="C269" s="11"/>
      <c r="D269" s="11"/>
      <c r="E269" s="12"/>
      <c r="F269" s="11"/>
      <c r="G269" s="11"/>
      <c r="H269" s="12"/>
      <c r="I269" s="12"/>
      <c r="J269" s="11"/>
      <c r="K269" s="11"/>
    </row>
    <row r="270" spans="1:11" ht="13.5">
      <c r="A270" s="10"/>
      <c r="B270" s="11"/>
      <c r="C270" s="11"/>
      <c r="D270" s="11"/>
      <c r="E270" s="12"/>
      <c r="F270" s="11"/>
      <c r="G270" s="11"/>
      <c r="H270" s="12"/>
      <c r="I270" s="12"/>
      <c r="J270" s="11"/>
      <c r="K270" s="11"/>
    </row>
    <row r="271" spans="1:11" ht="13.5">
      <c r="A271" s="10"/>
      <c r="B271" s="11"/>
      <c r="C271" s="11"/>
      <c r="D271" s="11"/>
      <c r="E271" s="12"/>
      <c r="F271" s="11"/>
      <c r="G271" s="11"/>
      <c r="H271" s="12"/>
      <c r="I271" s="12"/>
      <c r="J271" s="11"/>
      <c r="K271" s="11"/>
    </row>
    <row r="272" spans="1:11" ht="13.5">
      <c r="A272" s="10"/>
      <c r="B272" s="11"/>
      <c r="C272" s="11"/>
      <c r="D272" s="11"/>
      <c r="E272" s="12"/>
      <c r="F272" s="11"/>
      <c r="G272" s="11"/>
      <c r="H272" s="12"/>
      <c r="I272" s="12"/>
      <c r="J272" s="11"/>
      <c r="K272" s="11"/>
    </row>
    <row r="273" spans="1:11" ht="13.5">
      <c r="A273" s="10"/>
      <c r="B273" s="11"/>
      <c r="C273" s="11"/>
      <c r="D273" s="11"/>
      <c r="E273" s="12"/>
      <c r="F273" s="11"/>
      <c r="G273" s="11"/>
      <c r="H273" s="12"/>
      <c r="I273" s="12"/>
      <c r="J273" s="11"/>
      <c r="K273" s="11"/>
    </row>
    <row r="274" spans="1:11" ht="13.5">
      <c r="A274" s="10"/>
      <c r="B274" s="11"/>
      <c r="C274" s="11"/>
      <c r="D274" s="11"/>
      <c r="E274" s="12"/>
      <c r="F274" s="11"/>
      <c r="G274" s="11"/>
      <c r="H274" s="12"/>
      <c r="I274" s="12"/>
      <c r="J274" s="11"/>
      <c r="K274" s="11"/>
    </row>
    <row r="275" spans="1:11" ht="13.5">
      <c r="A275" s="10"/>
      <c r="B275" s="11"/>
      <c r="C275" s="11"/>
      <c r="D275" s="11"/>
      <c r="E275" s="12"/>
      <c r="F275" s="11"/>
      <c r="G275" s="11"/>
      <c r="H275" s="12"/>
      <c r="I275" s="12"/>
      <c r="J275" s="11"/>
      <c r="K275" s="11"/>
    </row>
    <row r="276" spans="1:11" ht="13.5">
      <c r="A276" s="10"/>
      <c r="B276" s="11"/>
      <c r="C276" s="11"/>
      <c r="D276" s="11"/>
      <c r="E276" s="12"/>
      <c r="F276" s="11"/>
      <c r="G276" s="11"/>
      <c r="H276" s="12"/>
      <c r="I276" s="12"/>
      <c r="J276" s="11"/>
      <c r="K276" s="11"/>
    </row>
    <row r="277" spans="1:11" ht="13.5">
      <c r="A277" s="10"/>
      <c r="B277" s="11"/>
      <c r="C277" s="11"/>
      <c r="D277" s="11"/>
      <c r="E277" s="12"/>
      <c r="F277" s="11"/>
      <c r="G277" s="11"/>
      <c r="H277" s="12"/>
      <c r="I277" s="12"/>
      <c r="J277" s="11"/>
      <c r="K277" s="11"/>
    </row>
    <row r="278" spans="1:11" ht="13.5">
      <c r="A278" s="10"/>
      <c r="B278" s="11"/>
      <c r="C278" s="11"/>
      <c r="D278" s="11"/>
      <c r="E278" s="12"/>
      <c r="F278" s="11"/>
      <c r="G278" s="11"/>
      <c r="H278" s="12"/>
      <c r="I278" s="12"/>
      <c r="J278" s="11"/>
      <c r="K278" s="11"/>
    </row>
    <row r="279" spans="1:11" ht="13.5">
      <c r="A279" s="10"/>
      <c r="B279" s="11"/>
      <c r="C279" s="11"/>
      <c r="D279" s="11"/>
      <c r="E279" s="12"/>
      <c r="F279" s="11"/>
      <c r="G279" s="11"/>
      <c r="H279" s="12"/>
      <c r="I279" s="12"/>
      <c r="J279" s="11"/>
      <c r="K279" s="11"/>
    </row>
    <row r="280" spans="1:11" ht="13.5">
      <c r="A280" s="10"/>
      <c r="B280" s="11"/>
      <c r="C280" s="11"/>
      <c r="D280" s="11"/>
      <c r="E280" s="12"/>
      <c r="F280" s="11"/>
      <c r="G280" s="11"/>
      <c r="H280" s="12"/>
      <c r="I280" s="12"/>
      <c r="J280" s="11"/>
      <c r="K280" s="11"/>
    </row>
    <row r="281" spans="1:11" ht="13.5">
      <c r="A281" s="10"/>
      <c r="B281" s="11"/>
      <c r="C281" s="11"/>
      <c r="D281" s="11"/>
      <c r="E281" s="12"/>
      <c r="F281" s="11"/>
      <c r="G281" s="11"/>
      <c r="H281" s="12"/>
      <c r="I281" s="12"/>
      <c r="J281" s="11"/>
      <c r="K281" s="11"/>
    </row>
    <row r="282" spans="1:11" ht="13.5">
      <c r="A282" s="10"/>
      <c r="B282" s="11"/>
      <c r="C282" s="11"/>
      <c r="D282" s="11"/>
      <c r="E282" s="12"/>
      <c r="F282" s="11"/>
      <c r="G282" s="11"/>
      <c r="H282" s="12"/>
      <c r="I282" s="12"/>
      <c r="J282" s="11"/>
      <c r="K282" s="11"/>
    </row>
    <row r="283" spans="1:11" ht="13.5">
      <c r="A283" s="10"/>
      <c r="B283" s="11"/>
      <c r="C283" s="11"/>
      <c r="D283" s="11"/>
      <c r="E283" s="12"/>
      <c r="F283" s="11"/>
      <c r="G283" s="11"/>
      <c r="H283" s="12"/>
      <c r="I283" s="12"/>
      <c r="J283" s="11"/>
      <c r="K283" s="11"/>
    </row>
    <row r="284" spans="1:11" ht="13.5">
      <c r="A284" s="10"/>
      <c r="B284" s="11"/>
      <c r="C284" s="11"/>
      <c r="D284" s="11"/>
      <c r="E284" s="12"/>
      <c r="F284" s="11"/>
      <c r="G284" s="11"/>
      <c r="H284" s="12"/>
      <c r="I284" s="12"/>
      <c r="J284" s="11"/>
      <c r="K284" s="11"/>
    </row>
    <row r="285" spans="1:11" ht="13.5">
      <c r="A285" s="10"/>
      <c r="B285" s="11"/>
      <c r="C285" s="11"/>
      <c r="D285" s="11"/>
      <c r="E285" s="12"/>
      <c r="F285" s="11"/>
      <c r="G285" s="11"/>
      <c r="H285" s="12"/>
      <c r="I285" s="12"/>
      <c r="J285" s="11"/>
      <c r="K285" s="11"/>
    </row>
    <row r="286" spans="1:11" ht="13.5">
      <c r="A286" s="10"/>
      <c r="B286" s="11"/>
      <c r="C286" s="11"/>
      <c r="D286" s="11"/>
      <c r="E286" s="12"/>
      <c r="F286" s="11"/>
      <c r="G286" s="11"/>
      <c r="H286" s="12"/>
      <c r="I286" s="12"/>
      <c r="J286" s="11"/>
      <c r="K286" s="11"/>
    </row>
    <row r="287" spans="1:11" ht="13.5">
      <c r="A287" s="10"/>
      <c r="B287" s="11"/>
      <c r="C287" s="11"/>
      <c r="D287" s="11"/>
      <c r="E287" s="12"/>
      <c r="F287" s="11"/>
      <c r="G287" s="11"/>
      <c r="H287" s="12"/>
      <c r="I287" s="12"/>
      <c r="J287" s="11"/>
      <c r="K287" s="11"/>
    </row>
    <row r="288" spans="1:11" ht="13.5">
      <c r="A288" s="10"/>
      <c r="B288" s="11"/>
      <c r="C288" s="11"/>
      <c r="D288" s="11"/>
      <c r="E288" s="12"/>
      <c r="F288" s="11"/>
      <c r="G288" s="11"/>
      <c r="H288" s="12"/>
      <c r="I288" s="12"/>
      <c r="J288" s="11"/>
      <c r="K288" s="11"/>
    </row>
    <row r="289" spans="1:11" ht="13.5">
      <c r="A289" s="10"/>
      <c r="B289" s="11"/>
      <c r="C289" s="11"/>
      <c r="D289" s="11"/>
      <c r="E289" s="12"/>
      <c r="F289" s="11"/>
      <c r="G289" s="11"/>
      <c r="H289" s="12"/>
      <c r="I289" s="12"/>
      <c r="J289" s="11"/>
      <c r="K289" s="11"/>
    </row>
    <row r="290" spans="1:11" ht="13.5">
      <c r="A290" s="10"/>
      <c r="B290" s="11"/>
      <c r="C290" s="11"/>
      <c r="D290" s="11"/>
      <c r="E290" s="12"/>
      <c r="F290" s="11"/>
      <c r="G290" s="11"/>
      <c r="H290" s="12"/>
      <c r="I290" s="12"/>
      <c r="J290" s="11"/>
      <c r="K290" s="11"/>
    </row>
    <row r="291" spans="1:11" ht="13.5">
      <c r="A291" s="10"/>
      <c r="B291" s="11"/>
      <c r="C291" s="11"/>
      <c r="D291" s="11"/>
      <c r="E291" s="12"/>
      <c r="F291" s="11"/>
      <c r="G291" s="11"/>
      <c r="H291" s="12"/>
      <c r="I291" s="12"/>
      <c r="J291" s="11"/>
      <c r="K291" s="11"/>
    </row>
    <row r="292" spans="1:11" ht="13.5">
      <c r="A292" s="10"/>
      <c r="B292" s="11"/>
      <c r="C292" s="11"/>
      <c r="D292" s="11"/>
      <c r="E292" s="12"/>
      <c r="F292" s="11"/>
      <c r="G292" s="11"/>
      <c r="H292" s="12"/>
      <c r="I292" s="12"/>
      <c r="J292" s="11"/>
      <c r="K292" s="11"/>
    </row>
    <row r="293" spans="1:11" ht="13.5">
      <c r="A293" s="10"/>
      <c r="B293" s="11"/>
      <c r="C293" s="11"/>
      <c r="D293" s="11"/>
      <c r="E293" s="12"/>
      <c r="F293" s="11"/>
      <c r="G293" s="11"/>
      <c r="H293" s="12"/>
      <c r="I293" s="12"/>
      <c r="J293" s="11"/>
      <c r="K293" s="11"/>
    </row>
    <row r="294" spans="1:11" ht="13.5">
      <c r="A294" s="10"/>
      <c r="B294" s="11"/>
      <c r="C294" s="11"/>
      <c r="D294" s="11"/>
      <c r="E294" s="12"/>
      <c r="F294" s="11"/>
      <c r="G294" s="11"/>
      <c r="H294" s="12"/>
      <c r="I294" s="12"/>
      <c r="J294" s="11"/>
      <c r="K294" s="11"/>
    </row>
    <row r="295" spans="1:11" ht="13.5">
      <c r="A295" s="10"/>
      <c r="B295" s="11"/>
      <c r="C295" s="11"/>
      <c r="D295" s="11"/>
      <c r="E295" s="12"/>
      <c r="F295" s="11"/>
      <c r="G295" s="11"/>
      <c r="H295" s="12"/>
      <c r="I295" s="12"/>
      <c r="J295" s="11"/>
      <c r="K295" s="11"/>
    </row>
    <row r="296" spans="1:11" ht="13.5">
      <c r="A296" s="10"/>
      <c r="B296" s="11"/>
      <c r="C296" s="11"/>
      <c r="D296" s="11"/>
      <c r="E296" s="12"/>
      <c r="F296" s="11"/>
      <c r="G296" s="11"/>
      <c r="H296" s="12"/>
      <c r="I296" s="12"/>
      <c r="J296" s="11"/>
      <c r="K296" s="11"/>
    </row>
    <row r="297" spans="1:11" ht="13.5">
      <c r="A297" s="10"/>
      <c r="B297" s="11"/>
      <c r="C297" s="11"/>
      <c r="D297" s="11"/>
      <c r="E297" s="12"/>
      <c r="F297" s="11"/>
      <c r="G297" s="11"/>
      <c r="H297" s="12"/>
      <c r="I297" s="12"/>
      <c r="J297" s="11"/>
      <c r="K297" s="11"/>
    </row>
    <row r="298" spans="1:11" ht="13.5">
      <c r="A298" s="10"/>
      <c r="B298" s="11"/>
      <c r="C298" s="11"/>
      <c r="D298" s="11"/>
      <c r="E298" s="12"/>
      <c r="F298" s="11"/>
      <c r="G298" s="11"/>
      <c r="H298" s="12"/>
      <c r="I298" s="12"/>
      <c r="J298" s="11"/>
      <c r="K298" s="11"/>
    </row>
    <row r="299" spans="1:11" ht="13.5">
      <c r="A299" s="10"/>
      <c r="B299" s="11"/>
      <c r="C299" s="11"/>
      <c r="D299" s="11"/>
      <c r="E299" s="12"/>
      <c r="F299" s="11"/>
      <c r="G299" s="11"/>
      <c r="H299" s="12"/>
      <c r="I299" s="12"/>
      <c r="J299" s="11"/>
      <c r="K299" s="11"/>
    </row>
    <row r="300" spans="1:11" ht="13.5">
      <c r="A300" s="10"/>
      <c r="B300" s="11"/>
      <c r="C300" s="11"/>
      <c r="D300" s="11"/>
      <c r="E300" s="12"/>
      <c r="F300" s="11"/>
      <c r="G300" s="11"/>
      <c r="H300" s="12"/>
      <c r="I300" s="12"/>
      <c r="J300" s="11"/>
      <c r="K300" s="11"/>
    </row>
    <row r="301" spans="1:11" ht="13.5">
      <c r="A301" s="10"/>
      <c r="B301" s="11"/>
      <c r="C301" s="11"/>
      <c r="D301" s="11"/>
      <c r="E301" s="12"/>
      <c r="F301" s="11"/>
      <c r="G301" s="11"/>
      <c r="H301" s="12"/>
      <c r="I301" s="12"/>
      <c r="J301" s="11"/>
      <c r="K301" s="11"/>
    </row>
    <row r="302" spans="1:11" ht="13.5">
      <c r="A302" s="10"/>
      <c r="B302" s="11"/>
      <c r="C302" s="11"/>
      <c r="D302" s="11"/>
      <c r="E302" s="12"/>
      <c r="F302" s="11"/>
      <c r="G302" s="11"/>
      <c r="H302" s="12"/>
      <c r="I302" s="12"/>
      <c r="J302" s="11"/>
      <c r="K302" s="11"/>
    </row>
  </sheetData>
  <sheetProtection formatCells="0" formatColumns="0" formatRows="0" insertColumns="0" insertRows="0" insertHyperlinks="0" deleteColumns="0" deleteRows="0" sort="0" autoFilter="0" pivotTables="0"/>
  <autoFilter ref="A9:K168"/>
  <mergeCells count="55">
    <mergeCell ref="A153:A168"/>
    <mergeCell ref="B153:B168"/>
    <mergeCell ref="C153:C168"/>
    <mergeCell ref="C149:C152"/>
    <mergeCell ref="A149:A152"/>
    <mergeCell ref="B149:B152"/>
    <mergeCell ref="A1:K1"/>
    <mergeCell ref="C50:C62"/>
    <mergeCell ref="A40:A41"/>
    <mergeCell ref="K2:K3"/>
    <mergeCell ref="A47:A49"/>
    <mergeCell ref="B47:B49"/>
    <mergeCell ref="A10:A19"/>
    <mergeCell ref="A20:A39"/>
    <mergeCell ref="D2:J2"/>
    <mergeCell ref="A2:C2"/>
    <mergeCell ref="K4:K8"/>
    <mergeCell ref="C40:C41"/>
    <mergeCell ref="F5:I5"/>
    <mergeCell ref="F6:I6"/>
    <mergeCell ref="J3:J8"/>
    <mergeCell ref="B3:C5"/>
    <mergeCell ref="B10:B19"/>
    <mergeCell ref="C10:C19"/>
    <mergeCell ref="F7:I7"/>
    <mergeCell ref="F8:I8"/>
    <mergeCell ref="A3:A5"/>
    <mergeCell ref="A42:A46"/>
    <mergeCell ref="B42:B46"/>
    <mergeCell ref="C42:C46"/>
    <mergeCell ref="A6:A8"/>
    <mergeCell ref="B6:C8"/>
    <mergeCell ref="B40:B41"/>
    <mergeCell ref="B20:B39"/>
    <mergeCell ref="C20:C39"/>
    <mergeCell ref="C63:C104"/>
    <mergeCell ref="B50:B62"/>
    <mergeCell ref="F3:I3"/>
    <mergeCell ref="F4:I4"/>
    <mergeCell ref="C47:C49"/>
    <mergeCell ref="A50:A62"/>
    <mergeCell ref="B63:B104"/>
    <mergeCell ref="A136:A139"/>
    <mergeCell ref="B136:B139"/>
    <mergeCell ref="A63:A104"/>
    <mergeCell ref="A105:A135"/>
    <mergeCell ref="B105:B135"/>
    <mergeCell ref="C105:C135"/>
    <mergeCell ref="C136:C139"/>
    <mergeCell ref="A142:A148"/>
    <mergeCell ref="B142:B148"/>
    <mergeCell ref="C142:C148"/>
    <mergeCell ref="A140:A141"/>
    <mergeCell ref="B140:B141"/>
    <mergeCell ref="C140:C141"/>
  </mergeCells>
  <conditionalFormatting sqref="L82 D169:K169">
    <cfRule type="expression" priority="1" dxfId="0" stopIfTrue="1">
      <formula>$I82=1</formula>
    </cfRule>
  </conditionalFormatting>
  <conditionalFormatting sqref="D10:K168">
    <cfRule type="expression" priority="2" dxfId="0" stopIfTrue="1">
      <formula>$I10=1</formula>
    </cfRule>
    <cfRule type="expression" priority="3" dxfId="1" stopIfTrue="1">
      <formula>$E10="x"</formula>
    </cfRule>
  </conditionalFormatting>
  <printOptions horizontalCentered="1"/>
  <pageMargins left="0.3937007874015748" right="0.7874015748031497" top="0.3937007874015748" bottom="0.3937007874015748" header="0" footer="0.15748031496062992"/>
  <pageSetup fitToHeight="32" fitToWidth="1" horizontalDpi="300" verticalDpi="300" orientation="landscape" paperSize="9" scale="73" r:id="rId3"/>
  <headerFooter alignWithMargins="0">
    <oddFooter>&amp;LDatasul Tecnologia - Confidencial&amp;C&amp;P&amp;R&amp;F</oddFooter>
  </headerFooter>
  <legacyDrawing r:id="rId2"/>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492125985" footer="0.49212598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492125985" footer="0.49212598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Tech Solutions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Vladimir Michels</dc:creator>
  <cp:keywords/>
  <dc:description/>
  <cp:lastModifiedBy>tech-corp</cp:lastModifiedBy>
  <cp:lastPrinted>2005-07-25T22:04:45Z</cp:lastPrinted>
  <dcterms:created xsi:type="dcterms:W3CDTF">2001-06-01T17:42:19Z</dcterms:created>
  <dcterms:modified xsi:type="dcterms:W3CDTF">2005-09-29T00:14:17Z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-1986900361</vt:i4>
  </property>
  <property fmtid="{D5CDD505-2E9C-101B-9397-08002B2CF9AE}" pid="3" name="_EmailSubject">
    <vt:lpwstr>Diretrizes</vt:lpwstr>
  </property>
  <property fmtid="{D5CDD505-2E9C-101B-9397-08002B2CF9AE}" pid="4" name="_AuthorEmail">
    <vt:lpwstr>gilsinei.hansen@datasul.com.br</vt:lpwstr>
  </property>
  <property fmtid="{D5CDD505-2E9C-101B-9397-08002B2CF9AE}" pid="5" name="_AuthorEmailDisplayName">
    <vt:lpwstr>Gilsinei Hansen</vt:lpwstr>
  </property>
  <property fmtid="{D5CDD505-2E9C-101B-9397-08002B2CF9AE}" pid="6" name="Webdesk.Active">
    <vt:bool>true</vt:bool>
  </property>
  <property fmtid="{D5CDD505-2E9C-101B-9397-08002B2CF9AE}" pid="7" name="Webdesk.ApprovedOn">
    <vt:lpwstr>28/09/2005</vt:lpwstr>
  </property>
  <property fmtid="{D5CDD505-2E9C-101B-9397-08002B2CF9AE}" pid="8" name="Webdesk.Author">
    <vt:lpwstr>tech20 - Vladimir Michels</vt:lpwstr>
  </property>
  <property fmtid="{D5CDD505-2E9C-101B-9397-08002B2CF9AE}" pid="9" name="Webdesk.CreationDate">
    <vt:filetime>2005-09-28T03:00:00Z</vt:filetime>
  </property>
  <property fmtid="{D5CDD505-2E9C-101B-9397-08002B2CF9AE}" pid="10" name="Webdesk.DestinationArea">
    <vt:lpwstr>Não Definida</vt:lpwstr>
  </property>
  <property fmtid="{D5CDD505-2E9C-101B-9397-08002B2CF9AE}" pid="11" name="Webdesk.Document">
    <vt:i4>53722</vt:i4>
  </property>
  <property fmtid="{D5CDD505-2E9C-101B-9397-08002B2CF9AE}" pid="12" name="Webdesk.ExpiresOn">
    <vt:filetime>2006-09-28T03:00:00Z</vt:filetime>
  </property>
  <property fmtid="{D5CDD505-2E9C-101B-9397-08002B2CF9AE}" pid="13" name="Webdesk.FirstVersionDate">
    <vt:filetime>2004-12-02T03:00:00Z</vt:filetime>
  </property>
  <property fmtid="{D5CDD505-2E9C-101B-9397-08002B2CF9AE}" pid="14" name="Webdesk.LastUpdateDate">
    <vt:filetime>2005-09-28T03:00:00Z</vt:filetime>
  </property>
  <property fmtid="{D5CDD505-2E9C-101B-9397-08002B2CF9AE}" pid="15" name="Webdesk.Publisher">
    <vt:lpwstr>tech14029 - Carlos Valle</vt:lpwstr>
  </property>
  <property fmtid="{D5CDD505-2E9C-101B-9397-08002B2CF9AE}" pid="16" name="Webdesk.Version">
    <vt:lpwstr>15.000</vt:lpwstr>
  </property>
  <property fmtid="{D5CDD505-2E9C-101B-9397-08002B2CF9AE}" pid="17" name="_PreviousAdHocReviewCycleID">
    <vt:i4>-593497530</vt:i4>
  </property>
  <property fmtid="{D5CDD505-2E9C-101B-9397-08002B2CF9AE}" pid="18" name="_ReviewingToolsShownOnce">
    <vt:lpwstr/>
  </property>
</Properties>
</file>